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МОРОЗОВ\2023\Ноябрь\Проверка знаний\24.11.2023\"/>
    </mc:Choice>
  </mc:AlternateContent>
  <bookViews>
    <workbookView xWindow="0" yWindow="0" windowWidth="28800" windowHeight="11835" tabRatio="602"/>
  </bookViews>
  <sheets>
    <sheet name="Общая" sheetId="1" r:id="rId1"/>
    <sheet name="на утверждение" sheetId="3" r:id="rId2"/>
    <sheet name="пропуск" sheetId="4" r:id="rId3"/>
    <sheet name="журнал.ртн (2)" sheetId="6" r:id="rId4"/>
  </sheets>
  <externalReferences>
    <externalReference r:id="rId5"/>
  </externalReferences>
  <definedNames>
    <definedName name="_xlnm._FilterDatabase" localSheetId="3" hidden="1">'журнал.ртн (2)'!$B$2:$H$132</definedName>
    <definedName name="_xlnm._FilterDatabase" localSheetId="0" hidden="1">Общая!$A$3:$AMB$227</definedName>
    <definedName name="_xlnm.Print_Titles" localSheetId="3">'журнал.ртн (2)'!$1:$1</definedName>
    <definedName name="_xlnm.Print_Area" localSheetId="3">'журнал.ртн (2)'!$A$1:$H$141</definedName>
    <definedName name="_xlnm.Print_Area" localSheetId="1">'на утверждение'!$A$1:$I$224</definedName>
    <definedName name="_xlnm.Print_Area" localSheetId="0">Общая!$A$1:$W$2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4" i="4" l="1"/>
  <c r="C214" i="4"/>
  <c r="D214" i="4"/>
  <c r="F214" i="4"/>
  <c r="G214" i="4"/>
  <c r="B215" i="4"/>
  <c r="C215" i="4"/>
  <c r="D215" i="4"/>
  <c r="F215" i="4"/>
  <c r="G215" i="4"/>
  <c r="B216" i="4"/>
  <c r="C216" i="4"/>
  <c r="D216" i="4"/>
  <c r="F216" i="4"/>
  <c r="G216" i="4"/>
  <c r="B217" i="4"/>
  <c r="C217" i="4"/>
  <c r="D217" i="4"/>
  <c r="F217" i="4"/>
  <c r="G217" i="4"/>
  <c r="B208" i="4"/>
  <c r="C208" i="4"/>
  <c r="D208" i="4"/>
  <c r="F208" i="4"/>
  <c r="G208" i="4"/>
  <c r="B209" i="4"/>
  <c r="C209" i="4"/>
  <c r="D209" i="4"/>
  <c r="F209" i="4"/>
  <c r="G209" i="4"/>
  <c r="B210" i="4"/>
  <c r="C210" i="4"/>
  <c r="D210" i="4"/>
  <c r="F210" i="4"/>
  <c r="G210" i="4"/>
  <c r="B211" i="4"/>
  <c r="C211" i="4"/>
  <c r="D211" i="4"/>
  <c r="F211" i="4"/>
  <c r="G211" i="4"/>
  <c r="B212" i="4"/>
  <c r="C212" i="4"/>
  <c r="D212" i="4"/>
  <c r="F212" i="4"/>
  <c r="G212" i="4"/>
  <c r="B213" i="4"/>
  <c r="C213" i="4"/>
  <c r="D213" i="4"/>
  <c r="F213" i="4"/>
  <c r="G213" i="4"/>
  <c r="B200" i="4"/>
  <c r="C200" i="4"/>
  <c r="D200" i="4"/>
  <c r="F200" i="4"/>
  <c r="G200" i="4"/>
  <c r="B201" i="4"/>
  <c r="C201" i="4"/>
  <c r="D201" i="4"/>
  <c r="F201" i="4"/>
  <c r="G201" i="4"/>
  <c r="B202" i="4"/>
  <c r="C202" i="4"/>
  <c r="D202" i="4"/>
  <c r="F202" i="4"/>
  <c r="G202" i="4"/>
  <c r="B203" i="4"/>
  <c r="C203" i="4"/>
  <c r="D203" i="4"/>
  <c r="F203" i="4"/>
  <c r="G203" i="4"/>
  <c r="B204" i="4"/>
  <c r="C204" i="4"/>
  <c r="D204" i="4"/>
  <c r="F204" i="4"/>
  <c r="G204" i="4"/>
  <c r="B205" i="4"/>
  <c r="C205" i="4"/>
  <c r="D205" i="4"/>
  <c r="F205" i="4"/>
  <c r="G205" i="4"/>
  <c r="B206" i="4"/>
  <c r="C206" i="4"/>
  <c r="D206" i="4"/>
  <c r="F206" i="4"/>
  <c r="G206" i="4"/>
  <c r="B207" i="4"/>
  <c r="C207" i="4"/>
  <c r="D207" i="4"/>
  <c r="F207" i="4"/>
  <c r="G207" i="4"/>
  <c r="B187" i="4"/>
  <c r="C187" i="4"/>
  <c r="D187" i="4"/>
  <c r="F187" i="4"/>
  <c r="G187" i="4"/>
  <c r="B188" i="4"/>
  <c r="C188" i="4"/>
  <c r="D188" i="4"/>
  <c r="F188" i="4"/>
  <c r="G188" i="4"/>
  <c r="B189" i="4"/>
  <c r="C189" i="4"/>
  <c r="D189" i="4"/>
  <c r="F189" i="4"/>
  <c r="G189" i="4"/>
  <c r="B190" i="4"/>
  <c r="C190" i="4"/>
  <c r="D190" i="4"/>
  <c r="F190" i="4"/>
  <c r="G190" i="4"/>
  <c r="B191" i="4"/>
  <c r="C191" i="4"/>
  <c r="D191" i="4"/>
  <c r="F191" i="4"/>
  <c r="G191" i="4"/>
  <c r="B192" i="4"/>
  <c r="C192" i="4"/>
  <c r="D192" i="4"/>
  <c r="F192" i="4"/>
  <c r="G192" i="4"/>
  <c r="B193" i="4"/>
  <c r="C193" i="4"/>
  <c r="D193" i="4"/>
  <c r="F193" i="4"/>
  <c r="G193" i="4"/>
  <c r="B194" i="4"/>
  <c r="C194" i="4"/>
  <c r="D194" i="4"/>
  <c r="F194" i="4"/>
  <c r="G194" i="4"/>
  <c r="B195" i="4"/>
  <c r="C195" i="4"/>
  <c r="D195" i="4"/>
  <c r="F195" i="4"/>
  <c r="G195" i="4"/>
  <c r="B196" i="4"/>
  <c r="C196" i="4"/>
  <c r="D196" i="4"/>
  <c r="F196" i="4"/>
  <c r="G196" i="4"/>
  <c r="B197" i="4"/>
  <c r="C197" i="4"/>
  <c r="D197" i="4"/>
  <c r="F197" i="4"/>
  <c r="G197" i="4"/>
  <c r="B198" i="4"/>
  <c r="C198" i="4"/>
  <c r="D198" i="4"/>
  <c r="F198" i="4"/>
  <c r="G198" i="4"/>
  <c r="B199" i="4"/>
  <c r="C199" i="4"/>
  <c r="D199" i="4"/>
  <c r="F199" i="4"/>
  <c r="G199" i="4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97" i="3"/>
  <c r="C197" i="3"/>
  <c r="D197" i="3"/>
  <c r="E197" i="3"/>
  <c r="F197" i="3"/>
  <c r="G197" i="3"/>
  <c r="H197" i="3"/>
  <c r="I197" i="3"/>
  <c r="B198" i="3"/>
  <c r="C198" i="3"/>
  <c r="D198" i="3"/>
  <c r="E198" i="3"/>
  <c r="F198" i="3"/>
  <c r="G198" i="3"/>
  <c r="H198" i="3"/>
  <c r="I198" i="3"/>
  <c r="B199" i="3"/>
  <c r="C199" i="3"/>
  <c r="D199" i="3"/>
  <c r="E199" i="3"/>
  <c r="F199" i="3"/>
  <c r="G199" i="3"/>
  <c r="H199" i="3"/>
  <c r="I199" i="3"/>
  <c r="B200" i="3"/>
  <c r="C200" i="3"/>
  <c r="D200" i="3"/>
  <c r="E200" i="3"/>
  <c r="F200" i="3"/>
  <c r="G200" i="3"/>
  <c r="H200" i="3"/>
  <c r="I200" i="3"/>
  <c r="B201" i="3"/>
  <c r="C201" i="3"/>
  <c r="D201" i="3"/>
  <c r="E201" i="3"/>
  <c r="F201" i="3"/>
  <c r="G201" i="3"/>
  <c r="H201" i="3"/>
  <c r="I201" i="3"/>
  <c r="B202" i="3"/>
  <c r="C202" i="3"/>
  <c r="D202" i="3"/>
  <c r="E202" i="3"/>
  <c r="F202" i="3"/>
  <c r="G202" i="3"/>
  <c r="H202" i="3"/>
  <c r="I202" i="3"/>
  <c r="B203" i="3"/>
  <c r="C203" i="3"/>
  <c r="D203" i="3"/>
  <c r="E203" i="3"/>
  <c r="F203" i="3"/>
  <c r="G203" i="3"/>
  <c r="H203" i="3"/>
  <c r="I203" i="3"/>
  <c r="B204" i="3"/>
  <c r="C204" i="3"/>
  <c r="D204" i="3"/>
  <c r="E204" i="3"/>
  <c r="F204" i="3"/>
  <c r="G204" i="3"/>
  <c r="H204" i="3"/>
  <c r="I204" i="3"/>
  <c r="B205" i="3"/>
  <c r="C205" i="3"/>
  <c r="D205" i="3"/>
  <c r="E205" i="3"/>
  <c r="F205" i="3"/>
  <c r="G205" i="3"/>
  <c r="H205" i="3"/>
  <c r="I205" i="3"/>
  <c r="B206" i="3"/>
  <c r="C206" i="3"/>
  <c r="D206" i="3"/>
  <c r="E206" i="3"/>
  <c r="F206" i="3"/>
  <c r="G206" i="3"/>
  <c r="H206" i="3"/>
  <c r="I206" i="3"/>
  <c r="B207" i="3"/>
  <c r="C207" i="3"/>
  <c r="D207" i="3"/>
  <c r="E207" i="3"/>
  <c r="F207" i="3"/>
  <c r="G207" i="3"/>
  <c r="H207" i="3"/>
  <c r="I207" i="3"/>
  <c r="B208" i="3"/>
  <c r="C208" i="3"/>
  <c r="D208" i="3"/>
  <c r="E208" i="3"/>
  <c r="F208" i="3"/>
  <c r="G208" i="3"/>
  <c r="H208" i="3"/>
  <c r="I208" i="3"/>
  <c r="B209" i="3"/>
  <c r="C209" i="3"/>
  <c r="D209" i="3"/>
  <c r="E209" i="3"/>
  <c r="F209" i="3"/>
  <c r="G209" i="3"/>
  <c r="H209" i="3"/>
  <c r="I209" i="3"/>
  <c r="B210" i="3"/>
  <c r="C210" i="3"/>
  <c r="D210" i="3"/>
  <c r="E210" i="3"/>
  <c r="F210" i="3"/>
  <c r="G210" i="3"/>
  <c r="H210" i="3"/>
  <c r="I210" i="3"/>
  <c r="B211" i="3"/>
  <c r="C211" i="3"/>
  <c r="D211" i="3"/>
  <c r="E211" i="3"/>
  <c r="F211" i="3"/>
  <c r="G211" i="3"/>
  <c r="H211" i="3"/>
  <c r="I211" i="3"/>
  <c r="B212" i="3"/>
  <c r="C212" i="3"/>
  <c r="D212" i="3"/>
  <c r="E212" i="3"/>
  <c r="F212" i="3"/>
  <c r="G212" i="3"/>
  <c r="H212" i="3"/>
  <c r="I212" i="3"/>
  <c r="B213" i="3"/>
  <c r="C213" i="3"/>
  <c r="D213" i="3"/>
  <c r="E213" i="3"/>
  <c r="F213" i="3"/>
  <c r="G213" i="3"/>
  <c r="H213" i="3"/>
  <c r="I213" i="3"/>
  <c r="B214" i="3"/>
  <c r="C214" i="3"/>
  <c r="D214" i="3"/>
  <c r="E214" i="3"/>
  <c r="F214" i="3"/>
  <c r="G214" i="3"/>
  <c r="H214" i="3"/>
  <c r="I214" i="3"/>
  <c r="B215" i="3"/>
  <c r="C215" i="3"/>
  <c r="D215" i="3"/>
  <c r="E215" i="3"/>
  <c r="F215" i="3"/>
  <c r="G215" i="3"/>
  <c r="H215" i="3"/>
  <c r="I215" i="3"/>
  <c r="B216" i="3"/>
  <c r="C216" i="3"/>
  <c r="D216" i="3"/>
  <c r="E216" i="3"/>
  <c r="F216" i="3"/>
  <c r="G216" i="3"/>
  <c r="H216" i="3"/>
  <c r="I216" i="3"/>
  <c r="B217" i="3"/>
  <c r="C217" i="3"/>
  <c r="D217" i="3"/>
  <c r="E217" i="3"/>
  <c r="F217" i="3"/>
  <c r="G217" i="3"/>
  <c r="H217" i="3"/>
  <c r="I217" i="3"/>
  <c r="B218" i="3"/>
  <c r="C218" i="3"/>
  <c r="D218" i="3"/>
  <c r="E218" i="3"/>
  <c r="F218" i="3"/>
  <c r="G218" i="3"/>
  <c r="H218" i="3"/>
  <c r="I218" i="3"/>
  <c r="B219" i="3"/>
  <c r="C219" i="3"/>
  <c r="D219" i="3"/>
  <c r="E219" i="3"/>
  <c r="F219" i="3"/>
  <c r="G219" i="3"/>
  <c r="H219" i="3"/>
  <c r="I219" i="3"/>
  <c r="B220" i="3"/>
  <c r="C220" i="3"/>
  <c r="D220" i="3"/>
  <c r="E220" i="3"/>
  <c r="F220" i="3"/>
  <c r="G220" i="3"/>
  <c r="H220" i="3"/>
  <c r="I220" i="3"/>
  <c r="B221" i="3"/>
  <c r="C221" i="3"/>
  <c r="D221" i="3"/>
  <c r="E221" i="3"/>
  <c r="F221" i="3"/>
  <c r="G221" i="3"/>
  <c r="H221" i="3"/>
  <c r="I221" i="3"/>
  <c r="B222" i="3"/>
  <c r="C222" i="3"/>
  <c r="D222" i="3"/>
  <c r="E222" i="3"/>
  <c r="F222" i="3"/>
  <c r="G222" i="3"/>
  <c r="H222" i="3"/>
  <c r="I222" i="3"/>
  <c r="B223" i="3"/>
  <c r="C223" i="3"/>
  <c r="D223" i="3"/>
  <c r="E223" i="3"/>
  <c r="F223" i="3"/>
  <c r="G223" i="3"/>
  <c r="H223" i="3"/>
  <c r="I223" i="3"/>
  <c r="B224" i="3"/>
  <c r="C224" i="3"/>
  <c r="D224" i="3"/>
  <c r="E224" i="3"/>
  <c r="F224" i="3"/>
  <c r="G224" i="3"/>
  <c r="H224" i="3"/>
  <c r="B8" i="4" l="1"/>
  <c r="C8" i="4"/>
  <c r="D8" i="4"/>
  <c r="F8" i="4"/>
  <c r="G8" i="4"/>
  <c r="B9" i="4"/>
  <c r="C9" i="4"/>
  <c r="D9" i="4"/>
  <c r="F9" i="4"/>
  <c r="G9" i="4"/>
  <c r="B10" i="4"/>
  <c r="C10" i="4"/>
  <c r="D10" i="4"/>
  <c r="F10" i="4"/>
  <c r="G10" i="4"/>
  <c r="B11" i="4"/>
  <c r="C11" i="4"/>
  <c r="D11" i="4"/>
  <c r="F11" i="4"/>
  <c r="G11" i="4"/>
  <c r="B12" i="4"/>
  <c r="C12" i="4"/>
  <c r="D12" i="4"/>
  <c r="F12" i="4"/>
  <c r="G12" i="4"/>
  <c r="B13" i="4"/>
  <c r="C13" i="4"/>
  <c r="D13" i="4"/>
  <c r="F13" i="4"/>
  <c r="G13" i="4"/>
  <c r="B14" i="4"/>
  <c r="C14" i="4"/>
  <c r="D14" i="4"/>
  <c r="F14" i="4"/>
  <c r="G14" i="4"/>
  <c r="B15" i="4"/>
  <c r="C15" i="4"/>
  <c r="D15" i="4"/>
  <c r="F15" i="4"/>
  <c r="G15" i="4"/>
  <c r="B16" i="4"/>
  <c r="C16" i="4"/>
  <c r="D16" i="4"/>
  <c r="F16" i="4"/>
  <c r="G16" i="4"/>
  <c r="B17" i="4"/>
  <c r="C17" i="4"/>
  <c r="D17" i="4"/>
  <c r="F17" i="4"/>
  <c r="G17" i="4"/>
  <c r="B18" i="4"/>
  <c r="C18" i="4"/>
  <c r="D18" i="4"/>
  <c r="F18" i="4"/>
  <c r="G18" i="4"/>
  <c r="B19" i="4"/>
  <c r="C19" i="4"/>
  <c r="D19" i="4"/>
  <c r="F19" i="4"/>
  <c r="G19" i="4"/>
  <c r="B20" i="4"/>
  <c r="C20" i="4"/>
  <c r="D20" i="4"/>
  <c r="F20" i="4"/>
  <c r="G20" i="4"/>
  <c r="B21" i="4"/>
  <c r="C21" i="4"/>
  <c r="D21" i="4"/>
  <c r="F21" i="4"/>
  <c r="G21" i="4"/>
  <c r="B22" i="4"/>
  <c r="C22" i="4"/>
  <c r="D22" i="4"/>
  <c r="F22" i="4"/>
  <c r="G22" i="4"/>
  <c r="B23" i="4"/>
  <c r="C23" i="4"/>
  <c r="D23" i="4"/>
  <c r="F23" i="4"/>
  <c r="G23" i="4"/>
  <c r="B24" i="4"/>
  <c r="C24" i="4"/>
  <c r="D24" i="4"/>
  <c r="F24" i="4"/>
  <c r="G24" i="4"/>
  <c r="B25" i="4"/>
  <c r="C25" i="4"/>
  <c r="D25" i="4"/>
  <c r="F25" i="4"/>
  <c r="G25" i="4"/>
  <c r="B26" i="4"/>
  <c r="C26" i="4"/>
  <c r="D26" i="4"/>
  <c r="F26" i="4"/>
  <c r="G26" i="4"/>
  <c r="B27" i="4"/>
  <c r="C27" i="4"/>
  <c r="D27" i="4"/>
  <c r="F27" i="4"/>
  <c r="G27" i="4"/>
  <c r="B28" i="4"/>
  <c r="C28" i="4"/>
  <c r="D28" i="4"/>
  <c r="F28" i="4"/>
  <c r="G28" i="4"/>
  <c r="B29" i="4"/>
  <c r="C29" i="4"/>
  <c r="D29" i="4"/>
  <c r="F29" i="4"/>
  <c r="G29" i="4"/>
  <c r="B30" i="4"/>
  <c r="C30" i="4"/>
  <c r="D30" i="4"/>
  <c r="F30" i="4"/>
  <c r="G30" i="4"/>
  <c r="B31" i="4"/>
  <c r="C31" i="4"/>
  <c r="D31" i="4"/>
  <c r="F31" i="4"/>
  <c r="G31" i="4"/>
  <c r="B32" i="4"/>
  <c r="C32" i="4"/>
  <c r="D32" i="4"/>
  <c r="F32" i="4"/>
  <c r="G32" i="4"/>
  <c r="B33" i="4"/>
  <c r="C33" i="4"/>
  <c r="D33" i="4"/>
  <c r="F33" i="4"/>
  <c r="G33" i="4"/>
  <c r="B34" i="4"/>
  <c r="C34" i="4"/>
  <c r="D34" i="4"/>
  <c r="F34" i="4"/>
  <c r="G34" i="4"/>
  <c r="B35" i="4"/>
  <c r="C35" i="4"/>
  <c r="D35" i="4"/>
  <c r="F35" i="4"/>
  <c r="G35" i="4"/>
  <c r="B36" i="4"/>
  <c r="C36" i="4"/>
  <c r="D36" i="4"/>
  <c r="F36" i="4"/>
  <c r="G36" i="4"/>
  <c r="B37" i="4"/>
  <c r="C37" i="4"/>
  <c r="D37" i="4"/>
  <c r="F37" i="4"/>
  <c r="G37" i="4"/>
  <c r="B38" i="4"/>
  <c r="C38" i="4"/>
  <c r="D38" i="4"/>
  <c r="F38" i="4"/>
  <c r="G38" i="4"/>
  <c r="B39" i="4"/>
  <c r="C39" i="4"/>
  <c r="D39" i="4"/>
  <c r="F39" i="4"/>
  <c r="G39" i="4"/>
  <c r="B40" i="4"/>
  <c r="C40" i="4"/>
  <c r="D40" i="4"/>
  <c r="F40" i="4"/>
  <c r="G40" i="4"/>
  <c r="B41" i="4"/>
  <c r="C41" i="4"/>
  <c r="D41" i="4"/>
  <c r="F41" i="4"/>
  <c r="G41" i="4"/>
  <c r="B42" i="4"/>
  <c r="C42" i="4"/>
  <c r="D42" i="4"/>
  <c r="F42" i="4"/>
  <c r="G42" i="4"/>
  <c r="B43" i="4"/>
  <c r="C43" i="4"/>
  <c r="D43" i="4"/>
  <c r="F43" i="4"/>
  <c r="G43" i="4"/>
  <c r="B44" i="4"/>
  <c r="C44" i="4"/>
  <c r="D44" i="4"/>
  <c r="F44" i="4"/>
  <c r="G44" i="4"/>
  <c r="B45" i="4"/>
  <c r="C45" i="4"/>
  <c r="D45" i="4"/>
  <c r="F45" i="4"/>
  <c r="G45" i="4"/>
  <c r="B46" i="4"/>
  <c r="C46" i="4"/>
  <c r="D46" i="4"/>
  <c r="F46" i="4"/>
  <c r="G46" i="4"/>
  <c r="B47" i="4"/>
  <c r="C47" i="4"/>
  <c r="D47" i="4"/>
  <c r="F47" i="4"/>
  <c r="G47" i="4"/>
  <c r="B48" i="4"/>
  <c r="C48" i="4"/>
  <c r="D48" i="4"/>
  <c r="F48" i="4"/>
  <c r="G48" i="4"/>
  <c r="B49" i="4"/>
  <c r="C49" i="4"/>
  <c r="D49" i="4"/>
  <c r="F49" i="4"/>
  <c r="G49" i="4"/>
  <c r="B50" i="4"/>
  <c r="C50" i="4"/>
  <c r="D50" i="4"/>
  <c r="F50" i="4"/>
  <c r="G50" i="4"/>
  <c r="B51" i="4"/>
  <c r="C51" i="4"/>
  <c r="D51" i="4"/>
  <c r="F51" i="4"/>
  <c r="G51" i="4"/>
  <c r="B52" i="4"/>
  <c r="C52" i="4"/>
  <c r="D52" i="4"/>
  <c r="F52" i="4"/>
  <c r="G52" i="4"/>
  <c r="B53" i="4"/>
  <c r="C53" i="4"/>
  <c r="D53" i="4"/>
  <c r="F53" i="4"/>
  <c r="G53" i="4"/>
  <c r="B54" i="4"/>
  <c r="C54" i="4"/>
  <c r="D54" i="4"/>
  <c r="F54" i="4"/>
  <c r="G54" i="4"/>
  <c r="B55" i="4"/>
  <c r="C55" i="4"/>
  <c r="D55" i="4"/>
  <c r="F55" i="4"/>
  <c r="G55" i="4"/>
  <c r="B56" i="4"/>
  <c r="C56" i="4"/>
  <c r="D56" i="4"/>
  <c r="F56" i="4"/>
  <c r="G56" i="4"/>
  <c r="B57" i="4"/>
  <c r="C57" i="4"/>
  <c r="D57" i="4"/>
  <c r="F57" i="4"/>
  <c r="G57" i="4"/>
  <c r="B58" i="4"/>
  <c r="C58" i="4"/>
  <c r="D58" i="4"/>
  <c r="F58" i="4"/>
  <c r="G58" i="4"/>
  <c r="B59" i="4"/>
  <c r="C59" i="4"/>
  <c r="D59" i="4"/>
  <c r="F59" i="4"/>
  <c r="G59" i="4"/>
  <c r="B60" i="4"/>
  <c r="C60" i="4"/>
  <c r="D60" i="4"/>
  <c r="F60" i="4"/>
  <c r="G60" i="4"/>
  <c r="B61" i="4"/>
  <c r="C61" i="4"/>
  <c r="D61" i="4"/>
  <c r="F61" i="4"/>
  <c r="G61" i="4"/>
  <c r="B62" i="4"/>
  <c r="C62" i="4"/>
  <c r="D62" i="4"/>
  <c r="F62" i="4"/>
  <c r="G62" i="4"/>
  <c r="B63" i="4"/>
  <c r="C63" i="4"/>
  <c r="D63" i="4"/>
  <c r="F63" i="4"/>
  <c r="G63" i="4"/>
  <c r="B64" i="4"/>
  <c r="C64" i="4"/>
  <c r="D64" i="4"/>
  <c r="F64" i="4"/>
  <c r="G64" i="4"/>
  <c r="B65" i="4"/>
  <c r="C65" i="4"/>
  <c r="D65" i="4"/>
  <c r="F65" i="4"/>
  <c r="G65" i="4"/>
  <c r="B66" i="4"/>
  <c r="C66" i="4"/>
  <c r="D66" i="4"/>
  <c r="F66" i="4"/>
  <c r="G66" i="4"/>
  <c r="B67" i="4"/>
  <c r="C67" i="4"/>
  <c r="D67" i="4"/>
  <c r="F67" i="4"/>
  <c r="G67" i="4"/>
  <c r="B68" i="4"/>
  <c r="C68" i="4"/>
  <c r="D68" i="4"/>
  <c r="F68" i="4"/>
  <c r="G68" i="4"/>
  <c r="B69" i="4"/>
  <c r="C69" i="4"/>
  <c r="D69" i="4"/>
  <c r="F69" i="4"/>
  <c r="G69" i="4"/>
  <c r="B70" i="4"/>
  <c r="C70" i="4"/>
  <c r="D70" i="4"/>
  <c r="F70" i="4"/>
  <c r="G70" i="4"/>
  <c r="B71" i="4"/>
  <c r="C71" i="4"/>
  <c r="D71" i="4"/>
  <c r="F71" i="4"/>
  <c r="G71" i="4"/>
  <c r="B72" i="4"/>
  <c r="C72" i="4"/>
  <c r="D72" i="4"/>
  <c r="F72" i="4"/>
  <c r="G72" i="4"/>
  <c r="B73" i="4"/>
  <c r="C73" i="4"/>
  <c r="D73" i="4"/>
  <c r="F73" i="4"/>
  <c r="G73" i="4"/>
  <c r="B74" i="4"/>
  <c r="C74" i="4"/>
  <c r="D74" i="4"/>
  <c r="F74" i="4"/>
  <c r="G74" i="4"/>
  <c r="B75" i="4"/>
  <c r="C75" i="4"/>
  <c r="D75" i="4"/>
  <c r="F75" i="4"/>
  <c r="G75" i="4"/>
  <c r="B76" i="4"/>
  <c r="C76" i="4"/>
  <c r="D76" i="4"/>
  <c r="F76" i="4"/>
  <c r="G76" i="4"/>
  <c r="B77" i="4"/>
  <c r="C77" i="4"/>
  <c r="D77" i="4"/>
  <c r="F77" i="4"/>
  <c r="G77" i="4"/>
  <c r="B78" i="4"/>
  <c r="C78" i="4"/>
  <c r="D78" i="4"/>
  <c r="F78" i="4"/>
  <c r="G78" i="4"/>
  <c r="B79" i="4"/>
  <c r="C79" i="4"/>
  <c r="D79" i="4"/>
  <c r="F79" i="4"/>
  <c r="G79" i="4"/>
  <c r="B80" i="4"/>
  <c r="C80" i="4"/>
  <c r="D80" i="4"/>
  <c r="F80" i="4"/>
  <c r="G80" i="4"/>
  <c r="B81" i="4"/>
  <c r="C81" i="4"/>
  <c r="D81" i="4"/>
  <c r="F81" i="4"/>
  <c r="G81" i="4"/>
  <c r="B82" i="4"/>
  <c r="C82" i="4"/>
  <c r="D82" i="4"/>
  <c r="F82" i="4"/>
  <c r="G82" i="4"/>
  <c r="B83" i="4"/>
  <c r="C83" i="4"/>
  <c r="D83" i="4"/>
  <c r="F83" i="4"/>
  <c r="G83" i="4"/>
  <c r="B84" i="4"/>
  <c r="C84" i="4"/>
  <c r="D84" i="4"/>
  <c r="F84" i="4"/>
  <c r="G84" i="4"/>
  <c r="B85" i="4"/>
  <c r="C85" i="4"/>
  <c r="D85" i="4"/>
  <c r="F85" i="4"/>
  <c r="G85" i="4"/>
  <c r="B86" i="4"/>
  <c r="C86" i="4"/>
  <c r="D86" i="4"/>
  <c r="F86" i="4"/>
  <c r="G86" i="4"/>
  <c r="B87" i="4"/>
  <c r="C87" i="4"/>
  <c r="D87" i="4"/>
  <c r="F87" i="4"/>
  <c r="G87" i="4"/>
  <c r="B88" i="4"/>
  <c r="C88" i="4"/>
  <c r="D88" i="4"/>
  <c r="F88" i="4"/>
  <c r="G88" i="4"/>
  <c r="B89" i="4"/>
  <c r="C89" i="4"/>
  <c r="D89" i="4"/>
  <c r="F89" i="4"/>
  <c r="G89" i="4"/>
  <c r="B90" i="4"/>
  <c r="C90" i="4"/>
  <c r="D90" i="4"/>
  <c r="F90" i="4"/>
  <c r="G90" i="4"/>
  <c r="B91" i="4"/>
  <c r="C91" i="4"/>
  <c r="D91" i="4"/>
  <c r="F91" i="4"/>
  <c r="G91" i="4"/>
  <c r="B92" i="4"/>
  <c r="C92" i="4"/>
  <c r="D92" i="4"/>
  <c r="F92" i="4"/>
  <c r="G92" i="4"/>
  <c r="B93" i="4"/>
  <c r="C93" i="4"/>
  <c r="D93" i="4"/>
  <c r="F93" i="4"/>
  <c r="G93" i="4"/>
  <c r="B94" i="4"/>
  <c r="C94" i="4"/>
  <c r="D94" i="4"/>
  <c r="F94" i="4"/>
  <c r="G94" i="4"/>
  <c r="B95" i="4"/>
  <c r="C95" i="4"/>
  <c r="D95" i="4"/>
  <c r="F95" i="4"/>
  <c r="G95" i="4"/>
  <c r="B96" i="4"/>
  <c r="C96" i="4"/>
  <c r="D96" i="4"/>
  <c r="F96" i="4"/>
  <c r="G96" i="4"/>
  <c r="B97" i="4"/>
  <c r="C97" i="4"/>
  <c r="D97" i="4"/>
  <c r="F97" i="4"/>
  <c r="G97" i="4"/>
  <c r="B98" i="4"/>
  <c r="C98" i="4"/>
  <c r="D98" i="4"/>
  <c r="F98" i="4"/>
  <c r="G98" i="4"/>
  <c r="B99" i="4"/>
  <c r="C99" i="4"/>
  <c r="D99" i="4"/>
  <c r="F99" i="4"/>
  <c r="G99" i="4"/>
  <c r="B100" i="4"/>
  <c r="C100" i="4"/>
  <c r="D100" i="4"/>
  <c r="F100" i="4"/>
  <c r="G100" i="4"/>
  <c r="B101" i="4"/>
  <c r="C101" i="4"/>
  <c r="D101" i="4"/>
  <c r="F101" i="4"/>
  <c r="G101" i="4"/>
  <c r="B102" i="4"/>
  <c r="C102" i="4"/>
  <c r="D102" i="4"/>
  <c r="F102" i="4"/>
  <c r="G102" i="4"/>
  <c r="B103" i="4"/>
  <c r="C103" i="4"/>
  <c r="D103" i="4"/>
  <c r="F103" i="4"/>
  <c r="G103" i="4"/>
  <c r="B104" i="4"/>
  <c r="C104" i="4"/>
  <c r="D104" i="4"/>
  <c r="F104" i="4"/>
  <c r="G104" i="4"/>
  <c r="B105" i="4"/>
  <c r="C105" i="4"/>
  <c r="D105" i="4"/>
  <c r="F105" i="4"/>
  <c r="G105" i="4"/>
  <c r="B106" i="4"/>
  <c r="C106" i="4"/>
  <c r="D106" i="4"/>
  <c r="F106" i="4"/>
  <c r="G106" i="4"/>
  <c r="B107" i="4"/>
  <c r="C107" i="4"/>
  <c r="D107" i="4"/>
  <c r="F107" i="4"/>
  <c r="G107" i="4"/>
  <c r="B108" i="4"/>
  <c r="C108" i="4"/>
  <c r="D108" i="4"/>
  <c r="F108" i="4"/>
  <c r="G108" i="4"/>
  <c r="B109" i="4"/>
  <c r="C109" i="4"/>
  <c r="D109" i="4"/>
  <c r="F109" i="4"/>
  <c r="G109" i="4"/>
  <c r="B110" i="4"/>
  <c r="C110" i="4"/>
  <c r="D110" i="4"/>
  <c r="F110" i="4"/>
  <c r="G110" i="4"/>
  <c r="B111" i="4"/>
  <c r="C111" i="4"/>
  <c r="D111" i="4"/>
  <c r="F111" i="4"/>
  <c r="G111" i="4"/>
  <c r="B112" i="4"/>
  <c r="C112" i="4"/>
  <c r="D112" i="4"/>
  <c r="F112" i="4"/>
  <c r="G112" i="4"/>
  <c r="B113" i="4"/>
  <c r="C113" i="4"/>
  <c r="D113" i="4"/>
  <c r="F113" i="4"/>
  <c r="G113" i="4"/>
  <c r="B114" i="4"/>
  <c r="C114" i="4"/>
  <c r="D114" i="4"/>
  <c r="F114" i="4"/>
  <c r="G114" i="4"/>
  <c r="B115" i="4"/>
  <c r="C115" i="4"/>
  <c r="D115" i="4"/>
  <c r="F115" i="4"/>
  <c r="G115" i="4"/>
  <c r="B116" i="4"/>
  <c r="C116" i="4"/>
  <c r="D116" i="4"/>
  <c r="F116" i="4"/>
  <c r="G116" i="4"/>
  <c r="B117" i="4"/>
  <c r="C117" i="4"/>
  <c r="D117" i="4"/>
  <c r="F117" i="4"/>
  <c r="G117" i="4"/>
  <c r="B118" i="4"/>
  <c r="C118" i="4"/>
  <c r="D118" i="4"/>
  <c r="F118" i="4"/>
  <c r="G118" i="4"/>
  <c r="B119" i="4"/>
  <c r="C119" i="4"/>
  <c r="D119" i="4"/>
  <c r="F119" i="4"/>
  <c r="G119" i="4"/>
  <c r="B120" i="4"/>
  <c r="C120" i="4"/>
  <c r="D120" i="4"/>
  <c r="F120" i="4"/>
  <c r="G120" i="4"/>
  <c r="B121" i="4"/>
  <c r="C121" i="4"/>
  <c r="D121" i="4"/>
  <c r="F121" i="4"/>
  <c r="G121" i="4"/>
  <c r="B122" i="4"/>
  <c r="C122" i="4"/>
  <c r="D122" i="4"/>
  <c r="F122" i="4"/>
  <c r="G122" i="4"/>
  <c r="B123" i="4"/>
  <c r="C123" i="4"/>
  <c r="D123" i="4"/>
  <c r="F123" i="4"/>
  <c r="G123" i="4"/>
  <c r="B124" i="4"/>
  <c r="C124" i="4"/>
  <c r="D124" i="4"/>
  <c r="F124" i="4"/>
  <c r="G124" i="4"/>
  <c r="B125" i="4"/>
  <c r="C125" i="4"/>
  <c r="D125" i="4"/>
  <c r="F125" i="4"/>
  <c r="G125" i="4"/>
  <c r="B126" i="4"/>
  <c r="C126" i="4"/>
  <c r="D126" i="4"/>
  <c r="F126" i="4"/>
  <c r="G126" i="4"/>
  <c r="B127" i="4"/>
  <c r="C127" i="4"/>
  <c r="D127" i="4"/>
  <c r="F127" i="4"/>
  <c r="G127" i="4"/>
  <c r="B128" i="4"/>
  <c r="C128" i="4"/>
  <c r="D128" i="4"/>
  <c r="F128" i="4"/>
  <c r="G128" i="4"/>
  <c r="B129" i="4"/>
  <c r="C129" i="4"/>
  <c r="D129" i="4"/>
  <c r="F129" i="4"/>
  <c r="G129" i="4"/>
  <c r="B130" i="4"/>
  <c r="C130" i="4"/>
  <c r="D130" i="4"/>
  <c r="F130" i="4"/>
  <c r="G130" i="4"/>
  <c r="B131" i="4"/>
  <c r="C131" i="4"/>
  <c r="D131" i="4"/>
  <c r="F131" i="4"/>
  <c r="G131" i="4"/>
  <c r="B132" i="4"/>
  <c r="C132" i="4"/>
  <c r="D132" i="4"/>
  <c r="F132" i="4"/>
  <c r="G132" i="4"/>
  <c r="B133" i="4"/>
  <c r="C133" i="4"/>
  <c r="D133" i="4"/>
  <c r="F133" i="4"/>
  <c r="G133" i="4"/>
  <c r="B134" i="4"/>
  <c r="C134" i="4"/>
  <c r="D134" i="4"/>
  <c r="F134" i="4"/>
  <c r="G134" i="4"/>
  <c r="B135" i="4"/>
  <c r="C135" i="4"/>
  <c r="D135" i="4"/>
  <c r="F135" i="4"/>
  <c r="G135" i="4"/>
  <c r="B136" i="4"/>
  <c r="C136" i="4"/>
  <c r="D136" i="4"/>
  <c r="F136" i="4"/>
  <c r="G136" i="4"/>
  <c r="B137" i="4"/>
  <c r="C137" i="4"/>
  <c r="D137" i="4"/>
  <c r="F137" i="4"/>
  <c r="G137" i="4"/>
  <c r="B138" i="4"/>
  <c r="C138" i="4"/>
  <c r="D138" i="4"/>
  <c r="F138" i="4"/>
  <c r="G138" i="4"/>
  <c r="B139" i="4"/>
  <c r="C139" i="4"/>
  <c r="D139" i="4"/>
  <c r="F139" i="4"/>
  <c r="G139" i="4"/>
  <c r="B140" i="4"/>
  <c r="C140" i="4"/>
  <c r="D140" i="4"/>
  <c r="F140" i="4"/>
  <c r="G140" i="4"/>
  <c r="B141" i="4"/>
  <c r="C141" i="4"/>
  <c r="D141" i="4"/>
  <c r="F141" i="4"/>
  <c r="G141" i="4"/>
  <c r="B142" i="4"/>
  <c r="C142" i="4"/>
  <c r="D142" i="4"/>
  <c r="F142" i="4"/>
  <c r="G142" i="4"/>
  <c r="B143" i="4"/>
  <c r="C143" i="4"/>
  <c r="D143" i="4"/>
  <c r="F143" i="4"/>
  <c r="G143" i="4"/>
  <c r="B144" i="4"/>
  <c r="C144" i="4"/>
  <c r="D144" i="4"/>
  <c r="F144" i="4"/>
  <c r="G144" i="4"/>
  <c r="B145" i="4"/>
  <c r="C145" i="4"/>
  <c r="D145" i="4"/>
  <c r="F145" i="4"/>
  <c r="G145" i="4"/>
  <c r="B146" i="4"/>
  <c r="C146" i="4"/>
  <c r="D146" i="4"/>
  <c r="F146" i="4"/>
  <c r="G146" i="4"/>
  <c r="B147" i="4"/>
  <c r="C147" i="4"/>
  <c r="D147" i="4"/>
  <c r="F147" i="4"/>
  <c r="G147" i="4"/>
  <c r="B148" i="4"/>
  <c r="C148" i="4"/>
  <c r="D148" i="4"/>
  <c r="F148" i="4"/>
  <c r="G148" i="4"/>
  <c r="B149" i="4"/>
  <c r="C149" i="4"/>
  <c r="D149" i="4"/>
  <c r="F149" i="4"/>
  <c r="G149" i="4"/>
  <c r="B150" i="4"/>
  <c r="C150" i="4"/>
  <c r="D150" i="4"/>
  <c r="F150" i="4"/>
  <c r="G150" i="4"/>
  <c r="B151" i="4"/>
  <c r="C151" i="4"/>
  <c r="D151" i="4"/>
  <c r="F151" i="4"/>
  <c r="G151" i="4"/>
  <c r="B152" i="4"/>
  <c r="C152" i="4"/>
  <c r="D152" i="4"/>
  <c r="F152" i="4"/>
  <c r="G152" i="4"/>
  <c r="B153" i="4"/>
  <c r="C153" i="4"/>
  <c r="D153" i="4"/>
  <c r="F153" i="4"/>
  <c r="G153" i="4"/>
  <c r="B154" i="4"/>
  <c r="C154" i="4"/>
  <c r="D154" i="4"/>
  <c r="F154" i="4"/>
  <c r="G154" i="4"/>
  <c r="B155" i="4"/>
  <c r="C155" i="4"/>
  <c r="D155" i="4"/>
  <c r="F155" i="4"/>
  <c r="G155" i="4"/>
  <c r="B156" i="4"/>
  <c r="C156" i="4"/>
  <c r="D156" i="4"/>
  <c r="F156" i="4"/>
  <c r="G156" i="4"/>
  <c r="B157" i="4"/>
  <c r="C157" i="4"/>
  <c r="D157" i="4"/>
  <c r="F157" i="4"/>
  <c r="G157" i="4"/>
  <c r="B158" i="4"/>
  <c r="C158" i="4"/>
  <c r="D158" i="4"/>
  <c r="F158" i="4"/>
  <c r="G158" i="4"/>
  <c r="B159" i="4"/>
  <c r="C159" i="4"/>
  <c r="D159" i="4"/>
  <c r="F159" i="4"/>
  <c r="G159" i="4"/>
  <c r="B160" i="4"/>
  <c r="C160" i="4"/>
  <c r="D160" i="4"/>
  <c r="F160" i="4"/>
  <c r="G160" i="4"/>
  <c r="B161" i="4"/>
  <c r="C161" i="4"/>
  <c r="D161" i="4"/>
  <c r="F161" i="4"/>
  <c r="G161" i="4"/>
  <c r="B162" i="4"/>
  <c r="C162" i="4"/>
  <c r="D162" i="4"/>
  <c r="F162" i="4"/>
  <c r="G162" i="4"/>
  <c r="B163" i="4"/>
  <c r="C163" i="4"/>
  <c r="D163" i="4"/>
  <c r="F163" i="4"/>
  <c r="G163" i="4"/>
  <c r="B164" i="4"/>
  <c r="C164" i="4"/>
  <c r="D164" i="4"/>
  <c r="F164" i="4"/>
  <c r="G164" i="4"/>
  <c r="B165" i="4"/>
  <c r="C165" i="4"/>
  <c r="D165" i="4"/>
  <c r="F165" i="4"/>
  <c r="G165" i="4"/>
  <c r="B166" i="4"/>
  <c r="C166" i="4"/>
  <c r="D166" i="4"/>
  <c r="F166" i="4"/>
  <c r="G166" i="4"/>
  <c r="B167" i="4"/>
  <c r="C167" i="4"/>
  <c r="D167" i="4"/>
  <c r="F167" i="4"/>
  <c r="G167" i="4"/>
  <c r="B168" i="4"/>
  <c r="C168" i="4"/>
  <c r="D168" i="4"/>
  <c r="F168" i="4"/>
  <c r="G168" i="4"/>
  <c r="B169" i="4"/>
  <c r="C169" i="4"/>
  <c r="D169" i="4"/>
  <c r="F169" i="4"/>
  <c r="G169" i="4"/>
  <c r="B170" i="4"/>
  <c r="C170" i="4"/>
  <c r="D170" i="4"/>
  <c r="F170" i="4"/>
  <c r="G170" i="4"/>
  <c r="B171" i="4"/>
  <c r="C171" i="4"/>
  <c r="D171" i="4"/>
  <c r="F171" i="4"/>
  <c r="G171" i="4"/>
  <c r="B172" i="4"/>
  <c r="C172" i="4"/>
  <c r="D172" i="4"/>
  <c r="F172" i="4"/>
  <c r="G172" i="4"/>
  <c r="B173" i="4"/>
  <c r="C173" i="4"/>
  <c r="D173" i="4"/>
  <c r="F173" i="4"/>
  <c r="G173" i="4"/>
  <c r="B174" i="4"/>
  <c r="C174" i="4"/>
  <c r="D174" i="4"/>
  <c r="F174" i="4"/>
  <c r="G174" i="4"/>
  <c r="B175" i="4"/>
  <c r="C175" i="4"/>
  <c r="D175" i="4"/>
  <c r="F175" i="4"/>
  <c r="G175" i="4"/>
  <c r="B176" i="4"/>
  <c r="C176" i="4"/>
  <c r="D176" i="4"/>
  <c r="F176" i="4"/>
  <c r="G176" i="4"/>
  <c r="B177" i="4"/>
  <c r="C177" i="4"/>
  <c r="D177" i="4"/>
  <c r="F177" i="4"/>
  <c r="G177" i="4"/>
  <c r="B178" i="4"/>
  <c r="C178" i="4"/>
  <c r="D178" i="4"/>
  <c r="F178" i="4"/>
  <c r="G178" i="4"/>
  <c r="B179" i="4"/>
  <c r="C179" i="4"/>
  <c r="D179" i="4"/>
  <c r="F179" i="4"/>
  <c r="G179" i="4"/>
  <c r="B180" i="4"/>
  <c r="C180" i="4"/>
  <c r="D180" i="4"/>
  <c r="F180" i="4"/>
  <c r="G180" i="4"/>
  <c r="B181" i="4"/>
  <c r="C181" i="4"/>
  <c r="D181" i="4"/>
  <c r="F181" i="4"/>
  <c r="G181" i="4"/>
  <c r="B182" i="4"/>
  <c r="C182" i="4"/>
  <c r="D182" i="4"/>
  <c r="F182" i="4"/>
  <c r="G182" i="4"/>
  <c r="B183" i="4"/>
  <c r="C183" i="4"/>
  <c r="D183" i="4"/>
  <c r="F183" i="4"/>
  <c r="G183" i="4"/>
  <c r="B184" i="4"/>
  <c r="C184" i="4"/>
  <c r="D184" i="4"/>
  <c r="F184" i="4"/>
  <c r="G184" i="4"/>
  <c r="B185" i="4"/>
  <c r="C185" i="4"/>
  <c r="D185" i="4"/>
  <c r="F185" i="4"/>
  <c r="G185" i="4"/>
  <c r="B186" i="4"/>
  <c r="C186" i="4"/>
  <c r="D186" i="4"/>
  <c r="F186" i="4"/>
  <c r="G186" i="4"/>
  <c r="B191" i="3"/>
  <c r="C191" i="3"/>
  <c r="D191" i="3"/>
  <c r="E191" i="3"/>
  <c r="F191" i="3"/>
  <c r="G191" i="3"/>
  <c r="H191" i="3"/>
  <c r="I191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7" i="3"/>
  <c r="C77" i="3"/>
  <c r="D77" i="3"/>
  <c r="E77" i="3"/>
  <c r="F77" i="3"/>
  <c r="G77" i="3"/>
  <c r="H77" i="3"/>
  <c r="I77" i="3"/>
  <c r="B78" i="3"/>
  <c r="C78" i="3"/>
  <c r="D78" i="3"/>
  <c r="E78" i="3"/>
  <c r="F78" i="3"/>
  <c r="G78" i="3"/>
  <c r="H78" i="3"/>
  <c r="I78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B184" i="3"/>
  <c r="C184" i="3"/>
  <c r="D184" i="3"/>
  <c r="E184" i="3"/>
  <c r="F184" i="3"/>
  <c r="G184" i="3"/>
  <c r="H184" i="3"/>
  <c r="I184" i="3"/>
  <c r="B185" i="3"/>
  <c r="C185" i="3"/>
  <c r="D185" i="3"/>
  <c r="E185" i="3"/>
  <c r="F185" i="3"/>
  <c r="G185" i="3"/>
  <c r="H185" i="3"/>
  <c r="I185" i="3"/>
  <c r="B186" i="3"/>
  <c r="C186" i="3"/>
  <c r="D186" i="3"/>
  <c r="E186" i="3"/>
  <c r="F186" i="3"/>
  <c r="G186" i="3"/>
  <c r="H186" i="3"/>
  <c r="I186" i="3"/>
  <c r="B187" i="3"/>
  <c r="C187" i="3"/>
  <c r="D187" i="3"/>
  <c r="E187" i="3"/>
  <c r="F187" i="3"/>
  <c r="G187" i="3"/>
  <c r="H187" i="3"/>
  <c r="I187" i="3"/>
  <c r="B188" i="3"/>
  <c r="C188" i="3"/>
  <c r="D188" i="3"/>
  <c r="E188" i="3"/>
  <c r="F188" i="3"/>
  <c r="G188" i="3"/>
  <c r="H188" i="3"/>
  <c r="I188" i="3"/>
  <c r="B189" i="3"/>
  <c r="C189" i="3"/>
  <c r="D189" i="3"/>
  <c r="E189" i="3"/>
  <c r="F189" i="3"/>
  <c r="G189" i="3"/>
  <c r="H189" i="3"/>
  <c r="I189" i="3"/>
  <c r="B190" i="3"/>
  <c r="C190" i="3"/>
  <c r="D190" i="3"/>
  <c r="E190" i="3"/>
  <c r="F190" i="3"/>
  <c r="G190" i="3"/>
  <c r="H190" i="3"/>
  <c r="I190" i="3"/>
  <c r="B53" i="6" l="1"/>
  <c r="C53" i="6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E56" i="6"/>
  <c r="F56" i="6"/>
  <c r="B57" i="6"/>
  <c r="C57" i="6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E60" i="6"/>
  <c r="F60" i="6"/>
  <c r="B61" i="6"/>
  <c r="C61" i="6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E64" i="6"/>
  <c r="F64" i="6"/>
  <c r="B65" i="6"/>
  <c r="C65" i="6"/>
  <c r="D65" i="6"/>
  <c r="E65" i="6"/>
  <c r="F65" i="6"/>
  <c r="B66" i="6"/>
  <c r="C66" i="6"/>
  <c r="D66" i="6"/>
  <c r="E66" i="6"/>
  <c r="F66" i="6"/>
  <c r="B67" i="6"/>
  <c r="C67" i="6"/>
  <c r="D67" i="6"/>
  <c r="E67" i="6"/>
  <c r="F67" i="6"/>
  <c r="B68" i="6"/>
  <c r="C68" i="6"/>
  <c r="D68" i="6"/>
  <c r="E68" i="6"/>
  <c r="F68" i="6"/>
  <c r="B69" i="6"/>
  <c r="C69" i="6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72" i="6"/>
  <c r="C72" i="6"/>
  <c r="D72" i="6"/>
  <c r="E72" i="6"/>
  <c r="F72" i="6"/>
  <c r="B73" i="6"/>
  <c r="C73" i="6"/>
  <c r="D73" i="6"/>
  <c r="E73" i="6"/>
  <c r="F73" i="6"/>
  <c r="B74" i="6"/>
  <c r="C74" i="6"/>
  <c r="D74" i="6"/>
  <c r="E74" i="6"/>
  <c r="F74" i="6"/>
  <c r="B75" i="6"/>
  <c r="C75" i="6"/>
  <c r="D75" i="6"/>
  <c r="E75" i="6"/>
  <c r="F75" i="6"/>
  <c r="B76" i="6"/>
  <c r="C76" i="6"/>
  <c r="D76" i="6"/>
  <c r="E76" i="6"/>
  <c r="F76" i="6"/>
  <c r="B77" i="6"/>
  <c r="C77" i="6"/>
  <c r="D77" i="6"/>
  <c r="E77" i="6"/>
  <c r="F77" i="6"/>
  <c r="B78" i="6"/>
  <c r="C78" i="6"/>
  <c r="D78" i="6"/>
  <c r="E78" i="6"/>
  <c r="F78" i="6"/>
  <c r="B79" i="6"/>
  <c r="C79" i="6"/>
  <c r="D79" i="6"/>
  <c r="E79" i="6"/>
  <c r="F79" i="6"/>
  <c r="B80" i="6"/>
  <c r="C80" i="6"/>
  <c r="D80" i="6"/>
  <c r="E80" i="6"/>
  <c r="F80" i="6"/>
  <c r="B81" i="6"/>
  <c r="C81" i="6"/>
  <c r="D81" i="6"/>
  <c r="E81" i="6"/>
  <c r="F81" i="6"/>
  <c r="B82" i="6"/>
  <c r="C82" i="6"/>
  <c r="D82" i="6"/>
  <c r="E82" i="6"/>
  <c r="F82" i="6"/>
  <c r="B83" i="6"/>
  <c r="C83" i="6"/>
  <c r="D83" i="6"/>
  <c r="E83" i="6"/>
  <c r="F83" i="6"/>
  <c r="B84" i="6"/>
  <c r="C84" i="6"/>
  <c r="D84" i="6"/>
  <c r="E84" i="6"/>
  <c r="F84" i="6"/>
  <c r="B85" i="6"/>
  <c r="C85" i="6"/>
  <c r="D85" i="6"/>
  <c r="E85" i="6"/>
  <c r="F85" i="6"/>
  <c r="B86" i="6"/>
  <c r="C86" i="6"/>
  <c r="D86" i="6"/>
  <c r="E86" i="6"/>
  <c r="F86" i="6"/>
  <c r="B87" i="6"/>
  <c r="C87" i="6"/>
  <c r="D87" i="6"/>
  <c r="E87" i="6"/>
  <c r="F87" i="6"/>
  <c r="B88" i="6"/>
  <c r="C88" i="6"/>
  <c r="D88" i="6"/>
  <c r="E88" i="6"/>
  <c r="F88" i="6"/>
  <c r="B89" i="6"/>
  <c r="C89" i="6"/>
  <c r="D89" i="6"/>
  <c r="E89" i="6"/>
  <c r="F89" i="6"/>
  <c r="B90" i="6"/>
  <c r="C90" i="6"/>
  <c r="D90" i="6"/>
  <c r="E90" i="6"/>
  <c r="F90" i="6"/>
  <c r="B91" i="6"/>
  <c r="C91" i="6"/>
  <c r="D91" i="6"/>
  <c r="E91" i="6"/>
  <c r="F91" i="6"/>
  <c r="B92" i="6"/>
  <c r="C92" i="6"/>
  <c r="D92" i="6"/>
  <c r="E92" i="6"/>
  <c r="F92" i="6"/>
  <c r="B93" i="6"/>
  <c r="C93" i="6"/>
  <c r="D93" i="6"/>
  <c r="E93" i="6"/>
  <c r="F93" i="6"/>
  <c r="B94" i="6"/>
  <c r="C94" i="6"/>
  <c r="D94" i="6"/>
  <c r="E94" i="6"/>
  <c r="F94" i="6"/>
  <c r="B95" i="6"/>
  <c r="C95" i="6"/>
  <c r="D95" i="6"/>
  <c r="E95" i="6"/>
  <c r="F95" i="6"/>
  <c r="B96" i="6"/>
  <c r="C96" i="6"/>
  <c r="D96" i="6"/>
  <c r="E96" i="6"/>
  <c r="F96" i="6"/>
  <c r="B97" i="6"/>
  <c r="C97" i="6"/>
  <c r="D97" i="6"/>
  <c r="E97" i="6"/>
  <c r="F97" i="6"/>
  <c r="B98" i="6"/>
  <c r="C98" i="6"/>
  <c r="D98" i="6"/>
  <c r="E98" i="6"/>
  <c r="F98" i="6"/>
  <c r="B99" i="6"/>
  <c r="C99" i="6"/>
  <c r="D99" i="6"/>
  <c r="E99" i="6"/>
  <c r="F99" i="6"/>
  <c r="B100" i="6"/>
  <c r="C100" i="6"/>
  <c r="D100" i="6"/>
  <c r="E100" i="6"/>
  <c r="F100" i="6"/>
  <c r="B101" i="6"/>
  <c r="C101" i="6"/>
  <c r="D101" i="6"/>
  <c r="E101" i="6"/>
  <c r="F101" i="6"/>
  <c r="B102" i="6"/>
  <c r="C102" i="6"/>
  <c r="D102" i="6"/>
  <c r="E102" i="6"/>
  <c r="F102" i="6"/>
  <c r="B131" i="6" l="1"/>
  <c r="C131" i="6"/>
  <c r="D131" i="6"/>
  <c r="E131" i="6"/>
  <c r="F131" i="6"/>
  <c r="B132" i="6"/>
  <c r="C132" i="6"/>
  <c r="D132" i="6"/>
  <c r="E132" i="6"/>
  <c r="F132" i="6"/>
  <c r="B4" i="6" l="1"/>
  <c r="C4" i="6"/>
  <c r="D4" i="6"/>
  <c r="E4" i="6"/>
  <c r="F4" i="6"/>
  <c r="B5" i="6"/>
  <c r="C5" i="6"/>
  <c r="D5" i="6"/>
  <c r="E5" i="6"/>
  <c r="F5" i="6"/>
  <c r="B6" i="6"/>
  <c r="C6" i="6"/>
  <c r="D6" i="6"/>
  <c r="E6" i="6"/>
  <c r="F6" i="6"/>
  <c r="B7" i="6"/>
  <c r="C7" i="6"/>
  <c r="D7" i="6"/>
  <c r="E7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E10" i="6"/>
  <c r="F10" i="6"/>
  <c r="B11" i="6"/>
  <c r="C11" i="6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E14" i="6"/>
  <c r="F14" i="6"/>
  <c r="B15" i="6"/>
  <c r="C15" i="6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E18" i="6"/>
  <c r="F18" i="6"/>
  <c r="B19" i="6"/>
  <c r="C19" i="6"/>
  <c r="D19" i="6"/>
  <c r="E19" i="6"/>
  <c r="F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B39" i="6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E52" i="6"/>
  <c r="F52" i="6"/>
  <c r="B103" i="6"/>
  <c r="C103" i="6"/>
  <c r="D103" i="6"/>
  <c r="E103" i="6"/>
  <c r="F103" i="6"/>
  <c r="B104" i="6"/>
  <c r="C104" i="6"/>
  <c r="D104" i="6"/>
  <c r="E104" i="6"/>
  <c r="F104" i="6"/>
  <c r="B105" i="6"/>
  <c r="C105" i="6"/>
  <c r="D105" i="6"/>
  <c r="E105" i="6"/>
  <c r="F105" i="6"/>
  <c r="B106" i="6"/>
  <c r="C106" i="6"/>
  <c r="D106" i="6"/>
  <c r="E106" i="6"/>
  <c r="F106" i="6"/>
  <c r="B107" i="6"/>
  <c r="C107" i="6"/>
  <c r="D107" i="6"/>
  <c r="E107" i="6"/>
  <c r="F107" i="6"/>
  <c r="B108" i="6"/>
  <c r="C108" i="6"/>
  <c r="D108" i="6"/>
  <c r="E108" i="6"/>
  <c r="F108" i="6"/>
  <c r="B109" i="6"/>
  <c r="C109" i="6"/>
  <c r="D109" i="6"/>
  <c r="E109" i="6"/>
  <c r="F109" i="6"/>
  <c r="B110" i="6"/>
  <c r="C110" i="6"/>
  <c r="D110" i="6"/>
  <c r="E110" i="6"/>
  <c r="F110" i="6"/>
  <c r="B111" i="6"/>
  <c r="C111" i="6"/>
  <c r="D111" i="6"/>
  <c r="E111" i="6"/>
  <c r="F111" i="6"/>
  <c r="B112" i="6"/>
  <c r="C112" i="6"/>
  <c r="D112" i="6"/>
  <c r="E112" i="6"/>
  <c r="F112" i="6"/>
  <c r="B113" i="6"/>
  <c r="C113" i="6"/>
  <c r="D113" i="6"/>
  <c r="E113" i="6"/>
  <c r="F113" i="6"/>
  <c r="B114" i="6"/>
  <c r="C114" i="6"/>
  <c r="D114" i="6"/>
  <c r="E114" i="6"/>
  <c r="F114" i="6"/>
  <c r="B115" i="6"/>
  <c r="C115" i="6"/>
  <c r="D115" i="6"/>
  <c r="E115" i="6"/>
  <c r="F115" i="6"/>
  <c r="B116" i="6"/>
  <c r="C116" i="6"/>
  <c r="D116" i="6"/>
  <c r="E116" i="6"/>
  <c r="F116" i="6"/>
  <c r="B117" i="6"/>
  <c r="C117" i="6"/>
  <c r="D117" i="6"/>
  <c r="E117" i="6"/>
  <c r="F117" i="6"/>
  <c r="B118" i="6"/>
  <c r="C118" i="6"/>
  <c r="D118" i="6"/>
  <c r="E118" i="6"/>
  <c r="F118" i="6"/>
  <c r="B119" i="6"/>
  <c r="C119" i="6"/>
  <c r="D119" i="6"/>
  <c r="E119" i="6"/>
  <c r="F119" i="6"/>
  <c r="B120" i="6"/>
  <c r="C120" i="6"/>
  <c r="D120" i="6"/>
  <c r="E120" i="6"/>
  <c r="F120" i="6"/>
  <c r="B121" i="6"/>
  <c r="C121" i="6"/>
  <c r="D121" i="6"/>
  <c r="E121" i="6"/>
  <c r="F121" i="6"/>
  <c r="B122" i="6"/>
  <c r="C122" i="6"/>
  <c r="D122" i="6"/>
  <c r="E122" i="6"/>
  <c r="F122" i="6"/>
  <c r="B123" i="6"/>
  <c r="C123" i="6"/>
  <c r="D123" i="6"/>
  <c r="E123" i="6"/>
  <c r="F123" i="6"/>
  <c r="B124" i="6"/>
  <c r="C124" i="6"/>
  <c r="D124" i="6"/>
  <c r="E124" i="6"/>
  <c r="F124" i="6"/>
  <c r="B125" i="6"/>
  <c r="C125" i="6"/>
  <c r="D125" i="6"/>
  <c r="E125" i="6"/>
  <c r="F125" i="6"/>
  <c r="B126" i="6"/>
  <c r="C126" i="6"/>
  <c r="D126" i="6"/>
  <c r="E126" i="6"/>
  <c r="F126" i="6"/>
  <c r="B127" i="6"/>
  <c r="C127" i="6"/>
  <c r="D127" i="6"/>
  <c r="E127" i="6"/>
  <c r="F127" i="6"/>
  <c r="B128" i="6"/>
  <c r="C128" i="6"/>
  <c r="D128" i="6"/>
  <c r="E128" i="6"/>
  <c r="F128" i="6"/>
  <c r="B129" i="6"/>
  <c r="C129" i="6"/>
  <c r="D129" i="6"/>
  <c r="E129" i="6"/>
  <c r="F129" i="6"/>
  <c r="B130" i="6"/>
  <c r="C130" i="6"/>
  <c r="D130" i="6"/>
  <c r="E130" i="6"/>
  <c r="F130" i="6"/>
  <c r="B3" i="6" l="1"/>
  <c r="C3" i="6"/>
  <c r="D3" i="6"/>
  <c r="E3" i="6"/>
  <c r="F3" i="6"/>
</calcChain>
</file>

<file path=xl/sharedStrings.xml><?xml version="1.0" encoding="utf-8"?>
<sst xmlns="http://schemas.openxmlformats.org/spreadsheetml/2006/main" count="3092" uniqueCount="936">
  <si>
    <t>ИНН</t>
  </si>
  <si>
    <t>Фамилия</t>
  </si>
  <si>
    <t>Имя</t>
  </si>
  <si>
    <t>Отчество</t>
  </si>
  <si>
    <t>Наименование 
организации</t>
  </si>
  <si>
    <t>№ 
п/п</t>
  </si>
  <si>
    <t>дата 
рождения</t>
  </si>
  <si>
    <t>Занимаемая должность</t>
  </si>
  <si>
    <t>стаж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</si>
  <si>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</si>
  <si>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</si>
  <si>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</si>
  <si>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Основание для направления 
в комиссию ЦУ Ростехнадзора</t>
  </si>
  <si>
    <t>дата 
проверки 
знаний</t>
  </si>
  <si>
    <t>время 
проверки 
знаний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</si>
  <si>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</si>
  <si>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</si>
  <si>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</si>
  <si>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энергетическго надзора по</t>
  </si>
  <si>
    <t>Московской области</t>
  </si>
  <si>
    <t>УТВЕРЖДАЮ:</t>
  </si>
  <si>
    <t>Центрального упрвления Ростехнадзора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</si>
  <si>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</si>
  <si>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</si>
  <si>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</si>
  <si>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</si>
  <si>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Сведения 
о предыдущей 
проверке</t>
  </si>
  <si>
    <t>внеочередная</t>
  </si>
  <si>
    <t>Промышленый потребитель (да/нет)</t>
  </si>
  <si>
    <t>Алексей</t>
  </si>
  <si>
    <t>очередная</t>
  </si>
  <si>
    <t>Сергей</t>
  </si>
  <si>
    <t>Александрович</t>
  </si>
  <si>
    <t>Александр</t>
  </si>
  <si>
    <t>первичная</t>
  </si>
  <si>
    <t>Николаевич</t>
  </si>
  <si>
    <t>Сергеевич</t>
  </si>
  <si>
    <t>Дата и причина проверки</t>
  </si>
  <si>
    <t>Подпись проверяемого работника</t>
  </si>
  <si>
    <t>Дата следующей проверки</t>
  </si>
  <si>
    <t>Члены комиссии по проверке знаний</t>
  </si>
  <si>
    <t>Юрьевич</t>
  </si>
  <si>
    <t>Викторович</t>
  </si>
  <si>
    <t>Михайлович</t>
  </si>
  <si>
    <t>Общая оценка знаний, 
(группа по электробезопасности для ЭУ) 
и заключение комиссии по проверке знаний</t>
  </si>
  <si>
    <t>Дата предыдущей проверки, оценка знаний (и группа по электробезопасности для ЭУ)</t>
  </si>
  <si>
    <t>Дата 
заявления</t>
  </si>
  <si>
    <t>Наименование организации, Фамилия, имя, отчество (при наличии), занимаемая должность 
и стаж работы в этой должности</t>
  </si>
  <si>
    <t>Главный энергетик</t>
  </si>
  <si>
    <t>Андрей</t>
  </si>
  <si>
    <t>приложение</t>
  </si>
  <si>
    <t>ЗАЯВКА</t>
  </si>
  <si>
    <t>на разовый допуск в здание Центрального управления Федеральной службы</t>
  </si>
  <si>
    <t>ФИО посетителя</t>
  </si>
  <si>
    <t>Откуда прибыл (организация)</t>
  </si>
  <si>
    <t>Цель визита</t>
  </si>
  <si>
    <t>Дата визита</t>
  </si>
  <si>
    <t>Ответственное лицо, номер кабинета</t>
  </si>
  <si>
    <t>Проверка знаний</t>
  </si>
  <si>
    <t xml:space="preserve">по экологическому, технологическому и атомному надзору лиц, не являющихся работниками </t>
  </si>
  <si>
    <t>Центрального управления Федеральной службы по экологическому, технологическому и атомному надзору</t>
  </si>
  <si>
    <t>СОГЛАСОВАНО:</t>
  </si>
  <si>
    <t>Владимир</t>
  </si>
  <si>
    <t>Заместитель председателя комиссии по проверке знаний</t>
  </si>
  <si>
    <t xml:space="preserve">главный государственный инспектор       </t>
  </si>
  <si>
    <t xml:space="preserve">государственный инспектор </t>
  </si>
  <si>
    <t>Дмитрий</t>
  </si>
  <si>
    <t>группа по 
электробезопасности 
(присваиваемая)</t>
  </si>
  <si>
    <t>"_____"___________ 2023 года</t>
  </si>
  <si>
    <t>время визита</t>
  </si>
  <si>
    <t>Главный инженер</t>
  </si>
  <si>
    <t>Гусаров В.М.</t>
  </si>
  <si>
    <t>Зиновьева Н.В.</t>
  </si>
  <si>
    <t>Савоскин Б.Н.</t>
  </si>
  <si>
    <t>II до и выше 1000 В</t>
  </si>
  <si>
    <t>II до 1000 В</t>
  </si>
  <si>
    <t>IV до 1000 В</t>
  </si>
  <si>
    <t>V до и выше 1000 В</t>
  </si>
  <si>
    <t>главный инженер</t>
  </si>
  <si>
    <t>III до 1000 В</t>
  </si>
  <si>
    <t>ЕПГУ</t>
  </si>
  <si>
    <t>Алексеевич</t>
  </si>
  <si>
    <t>Владимирович</t>
  </si>
  <si>
    <t>IV до и выше 1000 В</t>
  </si>
  <si>
    <t>Иванович</t>
  </si>
  <si>
    <t>генеральный директор</t>
  </si>
  <si>
    <t>Петрович</t>
  </si>
  <si>
    <t>Максим</t>
  </si>
  <si>
    <t>Олег</t>
  </si>
  <si>
    <t>главный энергетик</t>
  </si>
  <si>
    <t>Анатольевич</t>
  </si>
  <si>
    <t>Виктор</t>
  </si>
  <si>
    <t>Генеральный директор</t>
  </si>
  <si>
    <t>Инженер</t>
  </si>
  <si>
    <t>Михаил</t>
  </si>
  <si>
    <t>Васильевич</t>
  </si>
  <si>
    <t>Игорь</t>
  </si>
  <si>
    <t>промышленный потребитель электроэнергии</t>
  </si>
  <si>
    <t>общая (электроэнергетика)</t>
  </si>
  <si>
    <t>б/н</t>
  </si>
  <si>
    <t>Андреевич</t>
  </si>
  <si>
    <t>Игоревич</t>
  </si>
  <si>
    <t>ПТЭЭПЭЭ</t>
  </si>
  <si>
    <t>Демина Н.А. зал аттестации</t>
  </si>
  <si>
    <t xml:space="preserve"> </t>
  </si>
  <si>
    <t>Вячеславович</t>
  </si>
  <si>
    <t>ремонтный персонал</t>
  </si>
  <si>
    <t>Антон</t>
  </si>
  <si>
    <t>1</t>
  </si>
  <si>
    <t>Вячеслав</t>
  </si>
  <si>
    <t>Главный механик</t>
  </si>
  <si>
    <t>Денис</t>
  </si>
  <si>
    <t>Никита</t>
  </si>
  <si>
    <t>Заместитель главного энергетика</t>
  </si>
  <si>
    <t>И.о. начальника отдела хозяйственного обеспечения                                                                  Д.В. Левчук</t>
  </si>
  <si>
    <t>Валерьевич</t>
  </si>
  <si>
    <t>Специалист по охране труда</t>
  </si>
  <si>
    <t>Инженер-энергетик</t>
  </si>
  <si>
    <t>Марина</t>
  </si>
  <si>
    <t>Заместитель директора по безопасности</t>
  </si>
  <si>
    <t>ВЛ091 2023-и</t>
  </si>
  <si>
    <t>26</t>
  </si>
  <si>
    <t>111</t>
  </si>
  <si>
    <t>Энергетик</t>
  </si>
  <si>
    <t>29/23</t>
  </si>
  <si>
    <t>37/2023</t>
  </si>
  <si>
    <t>И-02</t>
  </si>
  <si>
    <t>12108-И-09/1157</t>
  </si>
  <si>
    <t>917-У</t>
  </si>
  <si>
    <t>02</t>
  </si>
  <si>
    <t>ИЛ/03.07.23</t>
  </si>
  <si>
    <t>10-ЭС</t>
  </si>
  <si>
    <t>Станиславович</t>
  </si>
  <si>
    <t>56</t>
  </si>
  <si>
    <t>84</t>
  </si>
  <si>
    <t>270</t>
  </si>
  <si>
    <t>251</t>
  </si>
  <si>
    <t>13</t>
  </si>
  <si>
    <t>16.12.2022</t>
  </si>
  <si>
    <t>69э</t>
  </si>
  <si>
    <t>Заместитель директора</t>
  </si>
  <si>
    <t>174</t>
  </si>
  <si>
    <t>2531/23ДЗКТ</t>
  </si>
  <si>
    <t>Б/Н</t>
  </si>
  <si>
    <t>1/09</t>
  </si>
  <si>
    <t>80</t>
  </si>
  <si>
    <t>08/22</t>
  </si>
  <si>
    <t>Валериевич</t>
  </si>
  <si>
    <t>65</t>
  </si>
  <si>
    <t>51771-33</t>
  </si>
  <si>
    <t>№ 49 от  29.09.2023</t>
  </si>
  <si>
    <t>№ 49 от  29.09.2024</t>
  </si>
  <si>
    <t>20/09/23-К</t>
  </si>
  <si>
    <t>№ 862</t>
  </si>
  <si>
    <t>4635</t>
  </si>
  <si>
    <t>88</t>
  </si>
  <si>
    <t>1755</t>
  </si>
  <si>
    <t>250</t>
  </si>
  <si>
    <t>89/ЩА</t>
  </si>
  <si>
    <t>2794</t>
  </si>
  <si>
    <t>Дата проведения проверки знаний: 10.11.2023</t>
  </si>
  <si>
    <t>Д.И. Федулов</t>
  </si>
  <si>
    <t>Врио заместителя руководителя                                                                                                   Д.И. Федулов</t>
  </si>
  <si>
    <t>Врио заместителя руководителя</t>
  </si>
  <si>
    <t>административно—технический персонал</t>
  </si>
  <si>
    <t>МБОУ "КРУТОВСКАЯ СОШ"</t>
  </si>
  <si>
    <t>5076006227</t>
  </si>
  <si>
    <t>Суховерхов</t>
  </si>
  <si>
    <t>Серафимович</t>
  </si>
  <si>
    <t>1960-02-25</t>
  </si>
  <si>
    <t>Лягина</t>
  </si>
  <si>
    <t>Николаевна</t>
  </si>
  <si>
    <t>1975-08-23</t>
  </si>
  <si>
    <t>ФГБОУ "ПРОГИМНАЗИЯ "СНЕГИРИ"</t>
  </si>
  <si>
    <t>5017004034</t>
  </si>
  <si>
    <t>ООО "РУСТМАШ"</t>
  </si>
  <si>
    <t>5078019486</t>
  </si>
  <si>
    <t>Начальник службы эксплуатации</t>
  </si>
  <si>
    <t>контролирующий электроустановки</t>
  </si>
  <si>
    <t>Георгиевич</t>
  </si>
  <si>
    <t>Михайлов</t>
  </si>
  <si>
    <t>Начальник отдела</t>
  </si>
  <si>
    <t>Кравец</t>
  </si>
  <si>
    <t>Степанович</t>
  </si>
  <si>
    <t>Техник-электрик</t>
  </si>
  <si>
    <t>Вишняков</t>
  </si>
  <si>
    <t>Валентин</t>
  </si>
  <si>
    <t>учитель</t>
  </si>
  <si>
    <t>заместитель директора по безопасности</t>
  </si>
  <si>
    <t>Романов</t>
  </si>
  <si>
    <t>Электромонтер</t>
  </si>
  <si>
    <t>Калашников</t>
  </si>
  <si>
    <t>Анатолий</t>
  </si>
  <si>
    <t>Заместитель начальника отдела                                                                                                      П.В. Морозов</t>
  </si>
  <si>
    <t>ООО "СЕРВИС-ИНСТРУМЕНТ-Р"</t>
  </si>
  <si>
    <t>5040062588</t>
  </si>
  <si>
    <t>Баширов</t>
  </si>
  <si>
    <t>Мифодьевич</t>
  </si>
  <si>
    <t>04.03.1966</t>
  </si>
  <si>
    <t>ООО "ЮНИОН-ФУД"</t>
  </si>
  <si>
    <t>5047264713</t>
  </si>
  <si>
    <t>Мачинский</t>
  </si>
  <si>
    <t>24.06.1966</t>
  </si>
  <si>
    <t>31.03.1991</t>
  </si>
  <si>
    <t>22.11.1971</t>
  </si>
  <si>
    <t>07.07.1975</t>
  </si>
  <si>
    <t>Вишняк</t>
  </si>
  <si>
    <t>07.05.1986</t>
  </si>
  <si>
    <t>АО "ЛВЗ "ТОПАЗ"</t>
  </si>
  <si>
    <t>5038002790</t>
  </si>
  <si>
    <t>Феденко</t>
  </si>
  <si>
    <t>06.07.1977</t>
  </si>
  <si>
    <t>Шитиков</t>
  </si>
  <si>
    <t>11.08.1983</t>
  </si>
  <si>
    <t>ООО "ТОП ЛАЙН"</t>
  </si>
  <si>
    <t>7724283003</t>
  </si>
  <si>
    <t>Лотков</t>
  </si>
  <si>
    <t>07.02.1974</t>
  </si>
  <si>
    <t>Блык</t>
  </si>
  <si>
    <t>05.10.1962</t>
  </si>
  <si>
    <t>Ведущий инженер-электрик</t>
  </si>
  <si>
    <t>Галкин</t>
  </si>
  <si>
    <t>29.08.1969</t>
  </si>
  <si>
    <t>Журавлев</t>
  </si>
  <si>
    <t>1967-01-21</t>
  </si>
  <si>
    <t>МБОУ "ПЕТРОВСКАЯ СОШ"</t>
  </si>
  <si>
    <t>5076006266</t>
  </si>
  <si>
    <t>Дронов</t>
  </si>
  <si>
    <t>1971-03-24</t>
  </si>
  <si>
    <t>зам. директора по безопасности</t>
  </si>
  <si>
    <t>ООО "БИОЭН ТЕРМИНАЛ"</t>
  </si>
  <si>
    <t>5004027436</t>
  </si>
  <si>
    <t>Ноздрин</t>
  </si>
  <si>
    <t>1998-04-16</t>
  </si>
  <si>
    <t>Электрик</t>
  </si>
  <si>
    <t>ООО "КОНФАЭЛЬ КОЛЛЕКЦИЯ"</t>
  </si>
  <si>
    <t>5044108709</t>
  </si>
  <si>
    <t>Исроилов</t>
  </si>
  <si>
    <t>Эркинчон</t>
  </si>
  <si>
    <t>Мунамидинович</t>
  </si>
  <si>
    <t>1976-11-23</t>
  </si>
  <si>
    <t>Грузчик</t>
  </si>
  <si>
    <t>Мукаррамов</t>
  </si>
  <si>
    <t>Шухрат</t>
  </si>
  <si>
    <t>Хайруллоевич</t>
  </si>
  <si>
    <t>1975-04-16</t>
  </si>
  <si>
    <t>Подсобный рабочий</t>
  </si>
  <si>
    <t>ООО "СИТИПЛАСТ"</t>
  </si>
  <si>
    <t>5030081662</t>
  </si>
  <si>
    <t>Гусенков</t>
  </si>
  <si>
    <t>1965-02-25</t>
  </si>
  <si>
    <t>Ипатов</t>
  </si>
  <si>
    <t>1971-07-17</t>
  </si>
  <si>
    <t>ООО «ПОДМОСКОВЬЕ-ГСА»</t>
  </si>
  <si>
    <t>5034052380</t>
  </si>
  <si>
    <t>Голубь</t>
  </si>
  <si>
    <t>1982-07-14</t>
  </si>
  <si>
    <t>мастер по ремонту и обслуживанию газового оборудования</t>
  </si>
  <si>
    <t>1987-08-19</t>
  </si>
  <si>
    <t>инженер по ремонту обслуживанию газового оборудования</t>
  </si>
  <si>
    <t>Солостин</t>
  </si>
  <si>
    <t>2000-02-02</t>
  </si>
  <si>
    <t>Хренков</t>
  </si>
  <si>
    <t>1983-03-27</t>
  </si>
  <si>
    <t>инженер по ремонту и обслуживанию газового оборудования</t>
  </si>
  <si>
    <t>ООО "ВЕСТА-СЕРВИС"</t>
  </si>
  <si>
    <t>5040098520</t>
  </si>
  <si>
    <t>Суслин</t>
  </si>
  <si>
    <t>Степан</t>
  </si>
  <si>
    <t>1983-01-21</t>
  </si>
  <si>
    <t>начальник ПТО</t>
  </si>
  <si>
    <t>Крылов</t>
  </si>
  <si>
    <t>1988-03-22</t>
  </si>
  <si>
    <t>Соколов</t>
  </si>
  <si>
    <t>1987-05-09</t>
  </si>
  <si>
    <t>ООО "ВЕСТА-ПРОГРЕСС"</t>
  </si>
  <si>
    <t>5040088770</t>
  </si>
  <si>
    <t>ООО "СТАРТ ПРОДАКШН"</t>
  </si>
  <si>
    <t>7701367289</t>
  </si>
  <si>
    <t>Борис</t>
  </si>
  <si>
    <t>1983-05-20</t>
  </si>
  <si>
    <t>Хатрусов</t>
  </si>
  <si>
    <t>Егор</t>
  </si>
  <si>
    <t>1994-07-04</t>
  </si>
  <si>
    <t>Найок</t>
  </si>
  <si>
    <t>1989-07-03</t>
  </si>
  <si>
    <t>Овчаренко</t>
  </si>
  <si>
    <t>1994-06-23</t>
  </si>
  <si>
    <t>ООО "ПРОСИС-СЕРВИС"</t>
  </si>
  <si>
    <t>5053038649</t>
  </si>
  <si>
    <t>Пархоменко</t>
  </si>
  <si>
    <t>1964-03-26</t>
  </si>
  <si>
    <t>ООО "ТЕХПЛАСТ"</t>
  </si>
  <si>
    <t>5030042582</t>
  </si>
  <si>
    <t>Шайтанкин</t>
  </si>
  <si>
    <t>1961-12-21</t>
  </si>
  <si>
    <t>ООО "ФНМ "ВЕСЬ МИР"</t>
  </si>
  <si>
    <t>7710027144</t>
  </si>
  <si>
    <t>Генералов</t>
  </si>
  <si>
    <t>1964-01-01</t>
  </si>
  <si>
    <t>12.12.2022, удовл, V до и выше 1000 В</t>
  </si>
  <si>
    <t>Головин</t>
  </si>
  <si>
    <t>1969-01-11</t>
  </si>
  <si>
    <t>Начальник отдела подготовки производства</t>
  </si>
  <si>
    <t>31.05.2021, хорошо, V до и выше 1000</t>
  </si>
  <si>
    <t>Голубков</t>
  </si>
  <si>
    <t>1976-11-02</t>
  </si>
  <si>
    <t>Харламов</t>
  </si>
  <si>
    <t>1939-12-22</t>
  </si>
  <si>
    <t>МБОУ "УЗУНОВСКАЯ СОШ"</t>
  </si>
  <si>
    <t>5076006259</t>
  </si>
  <si>
    <t>Рябов</t>
  </si>
  <si>
    <t>1984-08-04</t>
  </si>
  <si>
    <t>Исаев</t>
  </si>
  <si>
    <t>Пётр</t>
  </si>
  <si>
    <t>1963-09-04</t>
  </si>
  <si>
    <t>Малютин</t>
  </si>
  <si>
    <t>1973-08-01</t>
  </si>
  <si>
    <t>1977-01-20</t>
  </si>
  <si>
    <t>Ренжин</t>
  </si>
  <si>
    <t>1978-01-04</t>
  </si>
  <si>
    <t>АО "ХАЙДЖЕНИК"</t>
  </si>
  <si>
    <t>5003023478</t>
  </si>
  <si>
    <t>Соловьев</t>
  </si>
  <si>
    <t>1989-09-09</t>
  </si>
  <si>
    <t>ООО "КОМПАНИЯ ДИАН"</t>
  </si>
  <si>
    <t>5035029867</t>
  </si>
  <si>
    <t>Кузьмин</t>
  </si>
  <si>
    <t>1975-01-01</t>
  </si>
  <si>
    <t>ООО "ПРОПОЛИМЕР"</t>
  </si>
  <si>
    <t>7730303586</t>
  </si>
  <si>
    <t>Мурашов</t>
  </si>
  <si>
    <t>1987-10-04</t>
  </si>
  <si>
    <t>10.03.2023 отл, IV до 1000В</t>
  </si>
  <si>
    <t>V до 1000 В</t>
  </si>
  <si>
    <t>АО "СТЕРИОН"</t>
  </si>
  <si>
    <t>5027237550</t>
  </si>
  <si>
    <t>Коробков</t>
  </si>
  <si>
    <t>1950-02-27</t>
  </si>
  <si>
    <t>Дозиметрист</t>
  </si>
  <si>
    <t>АО "КЕРАМЗИТ"</t>
  </si>
  <si>
    <t>5077000250</t>
  </si>
  <si>
    <t>Блажеев</t>
  </si>
  <si>
    <t>1963-12-10</t>
  </si>
  <si>
    <t>ООО "КРАСС-МОБИЛ"</t>
  </si>
  <si>
    <t>5032060330</t>
  </si>
  <si>
    <t>Азаров</t>
  </si>
  <si>
    <t>1973-08-23</t>
  </si>
  <si>
    <t>Мазаев</t>
  </si>
  <si>
    <t>1975-12-28</t>
  </si>
  <si>
    <t>начальник электроцеха</t>
  </si>
  <si>
    <t>Леонов</t>
  </si>
  <si>
    <t>1969-06-05</t>
  </si>
  <si>
    <t>ООО "ВЕСТА-КОМФОРТ"</t>
  </si>
  <si>
    <t>5040124107</t>
  </si>
  <si>
    <t>ООО "ВЕСТА-УЮТ"</t>
  </si>
  <si>
    <t>5040126552</t>
  </si>
  <si>
    <t>Логинов</t>
  </si>
  <si>
    <t>1961-01-01</t>
  </si>
  <si>
    <t>Учитель технологии</t>
  </si>
  <si>
    <t>ООО "ОКБТМ"</t>
  </si>
  <si>
    <t>Мартынов</t>
  </si>
  <si>
    <t>Инженер - электрик</t>
  </si>
  <si>
    <t>7 месяцев</t>
  </si>
  <si>
    <t>Первичная</t>
  </si>
  <si>
    <t>Общая (электроэнергетика)</t>
  </si>
  <si>
    <t>II  до 1000 В</t>
  </si>
  <si>
    <t xml:space="preserve">Линчевский </t>
  </si>
  <si>
    <t>Вилордович</t>
  </si>
  <si>
    <t>Главный механик (в промышленности)</t>
  </si>
  <si>
    <t>12 месяцев</t>
  </si>
  <si>
    <t>Зотов</t>
  </si>
  <si>
    <t>Мастер участка</t>
  </si>
  <si>
    <t>7 лет</t>
  </si>
  <si>
    <t>ООО "СОДРУЖЕСТВО"</t>
  </si>
  <si>
    <t>Котельницкий</t>
  </si>
  <si>
    <t>Руководитель монтажно-сервисной службы</t>
  </si>
  <si>
    <t>5 л</t>
  </si>
  <si>
    <t>административно-технический персонал</t>
  </si>
  <si>
    <t>28.09.2022, отл,   IV до  1000 В</t>
  </si>
  <si>
    <t>ООО " РусАтомэкспертиза"</t>
  </si>
  <si>
    <t>Морозов</t>
  </si>
  <si>
    <t>Робертович</t>
  </si>
  <si>
    <t>2 года</t>
  </si>
  <si>
    <t xml:space="preserve">Баглай </t>
  </si>
  <si>
    <t>Григорьевич</t>
  </si>
  <si>
    <t>Главный электрик</t>
  </si>
  <si>
    <t>Филонов</t>
  </si>
  <si>
    <t>Инженер по наладке и испытаниям</t>
  </si>
  <si>
    <t xml:space="preserve">ООО "ВР-Ресурс"                            </t>
  </si>
  <si>
    <t>Шишлянников</t>
  </si>
  <si>
    <t xml:space="preserve">Андрей </t>
  </si>
  <si>
    <t>Начальник отдела эксплуатации - главный инженер</t>
  </si>
  <si>
    <t>5 лет</t>
  </si>
  <si>
    <t>13.07.2022, хор, V до и выше 1000 В</t>
  </si>
  <si>
    <t>ООО "Салатерия"</t>
  </si>
  <si>
    <t>Акимов</t>
  </si>
  <si>
    <t>Павел</t>
  </si>
  <si>
    <t>3месяц</t>
  </si>
  <si>
    <t>ООО "СПЛАТ ГЛОБАЛ"</t>
  </si>
  <si>
    <t>Корнегруца</t>
  </si>
  <si>
    <t xml:space="preserve">Юрий </t>
  </si>
  <si>
    <t>Электромеханик</t>
  </si>
  <si>
    <t>1 год 10 месяцев</t>
  </si>
  <si>
    <t>28.10.2022,хор., IV до 1000 В</t>
  </si>
  <si>
    <t>ООО "ДОМОДЕДОВО КАРГО"</t>
  </si>
  <si>
    <t>Алмазов</t>
  </si>
  <si>
    <t>Евгений</t>
  </si>
  <si>
    <t>Руководитель группы</t>
  </si>
  <si>
    <t>19 лет</t>
  </si>
  <si>
    <t xml:space="preserve">Григорица </t>
  </si>
  <si>
    <t>1 год 7 месяцев</t>
  </si>
  <si>
    <t>Кожухарь</t>
  </si>
  <si>
    <t>Филиппович</t>
  </si>
  <si>
    <t>Начальник цеха</t>
  </si>
  <si>
    <t>9 мес.</t>
  </si>
  <si>
    <t>АО "Ледовый дворец Витязь"</t>
  </si>
  <si>
    <t>Бондарев</t>
  </si>
  <si>
    <t xml:space="preserve">Сергей </t>
  </si>
  <si>
    <t>10,5 мес.</t>
  </si>
  <si>
    <t xml:space="preserve">08.09.2023, хор.   IV до 1000В </t>
  </si>
  <si>
    <t xml:space="preserve"> III до и Выше 1000В</t>
  </si>
  <si>
    <t>Вандышев</t>
  </si>
  <si>
    <t>Заместитель генерального директора по техническим вопросам</t>
  </si>
  <si>
    <t>9,5 мес.</t>
  </si>
  <si>
    <t xml:space="preserve"> III  до и Выше1000В</t>
  </si>
  <si>
    <t>ООО "ПКБК B&amp;B"</t>
  </si>
  <si>
    <t xml:space="preserve">Иванов </t>
  </si>
  <si>
    <t xml:space="preserve">Евгений  </t>
  </si>
  <si>
    <t>Начальника склада готовой продукции</t>
  </si>
  <si>
    <t>1 месяц</t>
  </si>
  <si>
    <t>-</t>
  </si>
  <si>
    <t>II группа до 1000 В</t>
  </si>
  <si>
    <t>ИП Духова Татьяна Аркадьевна</t>
  </si>
  <si>
    <t>5050282928 07</t>
  </si>
  <si>
    <t>Духова</t>
  </si>
  <si>
    <t>Татьяна</t>
  </si>
  <si>
    <t>Аркадьевна</t>
  </si>
  <si>
    <t>руководитель</t>
  </si>
  <si>
    <t>административно-технческий персонал</t>
  </si>
  <si>
    <t>_</t>
  </si>
  <si>
    <t>непромышленный потребитель электроэнерги</t>
  </si>
  <si>
    <t>II гр до 1000В</t>
  </si>
  <si>
    <t>ООО «Усово Сити»</t>
  </si>
  <si>
    <t>Зубков</t>
  </si>
  <si>
    <t>6 мес</t>
  </si>
  <si>
    <t>управленческий персонал</t>
  </si>
  <si>
    <t>потребитель тепловой энергии</t>
  </si>
  <si>
    <t>вентиляция и отопление</t>
  </si>
  <si>
    <t>филиал ООО "УРСА Евразия" в г. Серпухов</t>
  </si>
  <si>
    <t>Боровских</t>
  </si>
  <si>
    <t>наладчик технологического оборудования</t>
  </si>
  <si>
    <t>2 мес.</t>
  </si>
  <si>
    <t>оперативно ремонтный персонал</t>
  </si>
  <si>
    <t>ООО "Трансрегиональная Аутсорсинговая Компания"</t>
  </si>
  <si>
    <t>Волков</t>
  </si>
  <si>
    <t>Ярослав</t>
  </si>
  <si>
    <t>инженер объекта</t>
  </si>
  <si>
    <t>1 мес</t>
  </si>
  <si>
    <t>электросетевая организация</t>
  </si>
  <si>
    <t>теплоэнергетика, потребители</t>
  </si>
  <si>
    <t>техноборудование, отопление и вентиляция</t>
  </si>
  <si>
    <t>ГКУ МО "Мособллес"</t>
  </si>
  <si>
    <t>Рогуткин</t>
  </si>
  <si>
    <t xml:space="preserve">Артем </t>
  </si>
  <si>
    <t>Олегович</t>
  </si>
  <si>
    <t>Заместитель начальника отдела</t>
  </si>
  <si>
    <t>4 года 6 месяцев</t>
  </si>
  <si>
    <t>02.10.2023, отл, III до 1000 В</t>
  </si>
  <si>
    <t>Пономарева</t>
  </si>
  <si>
    <t>Алевтина</t>
  </si>
  <si>
    <t>Сергеевна</t>
  </si>
  <si>
    <t>2 г 5 месяца</t>
  </si>
  <si>
    <t>02.10.2023, удовл, II до 1000 В</t>
  </si>
  <si>
    <t xml:space="preserve">15.09.2023 отлично III гр.   до 1000 В </t>
  </si>
  <si>
    <t>07.08.2023г., отл., III группа до и выше 1000 В</t>
  </si>
  <si>
    <t xml:space="preserve">02.12.2022, удовл., V группа,до и выше 1000 В </t>
  </si>
  <si>
    <t>14.02.2022 удовлетворительно гр. IV</t>
  </si>
  <si>
    <t xml:space="preserve">06.10.2023г., удовл., III гр.,  до 1000 В </t>
  </si>
  <si>
    <t xml:space="preserve">06.10.2023г., отл., III гр.,  до 1000 В </t>
  </si>
  <si>
    <t>29.09.2023, хорошо, II группа до 1000 В</t>
  </si>
  <si>
    <t>29.09.2023,  хорошо, II группа до 1000 В</t>
  </si>
  <si>
    <t xml:space="preserve">15.05.2023, удовл. II группа,  до 1000 В </t>
  </si>
  <si>
    <t>27.10.2023, хор., II гр., до 1000 В</t>
  </si>
  <si>
    <t xml:space="preserve">01.08.2023,, отлично, IV группа до 1000 В, </t>
  </si>
  <si>
    <t>14.02.2022г., удовлетворительно, II группа до 1000В.</t>
  </si>
  <si>
    <t xml:space="preserve">14.02.2022г., удовлетворительно, IV группа до 1000В, </t>
  </si>
  <si>
    <t xml:space="preserve">03.07.2023, хор., III гр.,  до 1000 В </t>
  </si>
  <si>
    <t xml:space="preserve">26.06.2023, гр.V, удовл.,  до и свыше 1000 В </t>
  </si>
  <si>
    <t xml:space="preserve">15.09.2023, Отл., III  до и выше 1000 В </t>
  </si>
  <si>
    <t xml:space="preserve">14.12.2021, отлично, 5 гр, до и выше 1000 В </t>
  </si>
  <si>
    <t xml:space="preserve">15.09.2023, Отл.III гр.  до и Выше 1000В </t>
  </si>
  <si>
    <t xml:space="preserve">01.08.2023, очередная, IV группа до 1000 В, </t>
  </si>
  <si>
    <t>01.08.2023, очередная, отлично, IV группа до 1000 В</t>
  </si>
  <si>
    <t>14.02.2022, удовлетворительно, IV группа, до 1000 В</t>
  </si>
  <si>
    <t>ПТЭТЭ</t>
  </si>
  <si>
    <t>АО "Керамзит"</t>
  </si>
  <si>
    <t>Никитина</t>
  </si>
  <si>
    <t>Жанна</t>
  </si>
  <si>
    <t>Витальевна</t>
  </si>
  <si>
    <t>мастер</t>
  </si>
  <si>
    <t>3 года</t>
  </si>
  <si>
    <t>оперативный руководитель</t>
  </si>
  <si>
    <t>отопление</t>
  </si>
  <si>
    <t>Свистунов</t>
  </si>
  <si>
    <t>Валерий</t>
  </si>
  <si>
    <t>Филлипович</t>
  </si>
  <si>
    <t>начальник ПСХ</t>
  </si>
  <si>
    <t>8 лет</t>
  </si>
  <si>
    <t>ООО "ЛАКТАЛИС ИСТРА"</t>
  </si>
  <si>
    <t xml:space="preserve">Кондратьев </t>
  </si>
  <si>
    <t>Руководитель технической службы производственного оборудования</t>
  </si>
  <si>
    <t xml:space="preserve">5 лет </t>
  </si>
  <si>
    <t>27.04.2022, IV гр до 1000 В, отл</t>
  </si>
  <si>
    <t>непромышленный потребитель электроэнергии</t>
  </si>
  <si>
    <t>Косов</t>
  </si>
  <si>
    <t xml:space="preserve"> Андрей</t>
  </si>
  <si>
    <t xml:space="preserve"> Васильевич</t>
  </si>
  <si>
    <t xml:space="preserve">Руководитель службы инженеров электроников </t>
  </si>
  <si>
    <t xml:space="preserve">4 года </t>
  </si>
  <si>
    <t>15.06.2022, IV гр до 1000 В, отл</t>
  </si>
  <si>
    <t>ООО "МЭИ"</t>
  </si>
  <si>
    <t xml:space="preserve">Левочкин </t>
  </si>
  <si>
    <t>Ильич</t>
  </si>
  <si>
    <t>мастер участка</t>
  </si>
  <si>
    <t>5 лет и 2 месяца</t>
  </si>
  <si>
    <t>V группа до и выше 1000В</t>
  </si>
  <si>
    <t xml:space="preserve">Казанцев </t>
  </si>
  <si>
    <t xml:space="preserve">Игорь </t>
  </si>
  <si>
    <t>инженер ПТО</t>
  </si>
  <si>
    <t xml:space="preserve">Юркин </t>
  </si>
  <si>
    <t>начальник участка</t>
  </si>
  <si>
    <t>2 месяца</t>
  </si>
  <si>
    <t>ООО "МОИЭК"</t>
  </si>
  <si>
    <t>Панько</t>
  </si>
  <si>
    <t>1 год 6 мес</t>
  </si>
  <si>
    <t xml:space="preserve"> -</t>
  </si>
  <si>
    <t>Учеваткин</t>
  </si>
  <si>
    <t>руководитель проекта</t>
  </si>
  <si>
    <t>2 года 6 мес</t>
  </si>
  <si>
    <t>Кузнецов</t>
  </si>
  <si>
    <t>Артем</t>
  </si>
  <si>
    <t>Вадимович</t>
  </si>
  <si>
    <t>заместитель главного инженера</t>
  </si>
  <si>
    <t>3 мес</t>
  </si>
  <si>
    <t>Караблев</t>
  </si>
  <si>
    <t>инженер</t>
  </si>
  <si>
    <t>1 год 7 мес</t>
  </si>
  <si>
    <t>ООО "ОЭЗМК ЭКСК"</t>
  </si>
  <si>
    <t>Неверов</t>
  </si>
  <si>
    <t>41 год</t>
  </si>
  <si>
    <t>административно - технический персонал</t>
  </si>
  <si>
    <t>26.10.2022, хорошо, V до и выше 1000 В</t>
  </si>
  <si>
    <t>ООО "Вектор"</t>
  </si>
  <si>
    <t xml:space="preserve">Феськов </t>
  </si>
  <si>
    <t xml:space="preserve">Антон </t>
  </si>
  <si>
    <t>1 год 3 месяца</t>
  </si>
  <si>
    <t>Очередная</t>
  </si>
  <si>
    <t>27.05.2022, отл, IV группа до 1000 В</t>
  </si>
  <si>
    <t>IV группа до 1000 В</t>
  </si>
  <si>
    <t>ООО "М-пластика"</t>
  </si>
  <si>
    <t>Фролов</t>
  </si>
  <si>
    <t>6 месяцев</t>
  </si>
  <si>
    <t>04.07.2023, отлично, IV до и выше 1000 В</t>
  </si>
  <si>
    <t>Надвиков</t>
  </si>
  <si>
    <t>22 года</t>
  </si>
  <si>
    <t>09.11.2022, удовл, V до и выше 1000 В</t>
  </si>
  <si>
    <t>ООО "Гранель Инжиниринг"</t>
  </si>
  <si>
    <t>Убакуненко</t>
  </si>
  <si>
    <t>Геннадьевич</t>
  </si>
  <si>
    <t>Начальник участка</t>
  </si>
  <si>
    <t>руководитель структурного подразделения</t>
  </si>
  <si>
    <t xml:space="preserve"> теплоснабжающая организация</t>
  </si>
  <si>
    <t>ООО УК «ПроЛив»</t>
  </si>
  <si>
    <t>Зуев</t>
  </si>
  <si>
    <t>Станислав</t>
  </si>
  <si>
    <t xml:space="preserve">2 г. </t>
  </si>
  <si>
    <t>Шишко</t>
  </si>
  <si>
    <t>Адамович</t>
  </si>
  <si>
    <t>Механик</t>
  </si>
  <si>
    <t>1 г. 8 мес.</t>
  </si>
  <si>
    <t>ООО «М100»</t>
  </si>
  <si>
    <t xml:space="preserve">Титков
</t>
  </si>
  <si>
    <t xml:space="preserve"> Сергей </t>
  </si>
  <si>
    <t>Руководитель отдела автоматизации</t>
  </si>
  <si>
    <t>6 лет</t>
  </si>
  <si>
    <t>административно-технический</t>
  </si>
  <si>
    <t xml:space="preserve"> общая (электроэнергетика); технооборудование </t>
  </si>
  <si>
    <t>II гр. до 1000В</t>
  </si>
  <si>
    <t>Кужелев</t>
  </si>
  <si>
    <t>Владислав</t>
  </si>
  <si>
    <t>Инженер по эксплуатации систем охлаждения</t>
  </si>
  <si>
    <t>6 мес.</t>
  </si>
  <si>
    <t xml:space="preserve"> общая (электроэнергетика); технооборудование и вентиляция</t>
  </si>
  <si>
    <t>Саранцев</t>
  </si>
  <si>
    <t xml:space="preserve">Александр </t>
  </si>
  <si>
    <t>Руководитель ЦОД</t>
  </si>
  <si>
    <t>31.01.2023, хор.,                         V гр. до и выше 1000В</t>
  </si>
  <si>
    <t>V гр. до и выше 1000В</t>
  </si>
  <si>
    <t>ООО "Интеграл"</t>
  </si>
  <si>
    <t>Учин</t>
  </si>
  <si>
    <t>заместитель начальника производственного отдела</t>
  </si>
  <si>
    <t>Ли</t>
  </si>
  <si>
    <t>начальник отдела по надзору за строительством и технической эксплуатации</t>
  </si>
  <si>
    <t>1 год</t>
  </si>
  <si>
    <t>Золотарев</t>
  </si>
  <si>
    <t>ведущий конструктор</t>
  </si>
  <si>
    <t xml:space="preserve"> ООО "Жилпромстрой"</t>
  </si>
  <si>
    <t>771471708801</t>
  </si>
  <si>
    <t>Грохольский</t>
  </si>
  <si>
    <t>Федор</t>
  </si>
  <si>
    <t>Романович</t>
  </si>
  <si>
    <t xml:space="preserve"> Главный инженер</t>
  </si>
  <si>
    <t xml:space="preserve"> первичная</t>
  </si>
  <si>
    <t>507300581257</t>
  </si>
  <si>
    <t>Алексеев</t>
  </si>
  <si>
    <t>производитель работ</t>
  </si>
  <si>
    <t>12 лет</t>
  </si>
  <si>
    <t>502771071794</t>
  </si>
  <si>
    <t>Пушкаш</t>
  </si>
  <si>
    <t>10  лет</t>
  </si>
  <si>
    <t>первичнач</t>
  </si>
  <si>
    <t>211300946219</t>
  </si>
  <si>
    <t>Петров</t>
  </si>
  <si>
    <t>электромонтер по ремонту и обслуживанию электрооборудования</t>
  </si>
  <si>
    <t>771904259764</t>
  </si>
  <si>
    <t>Саркисян</t>
  </si>
  <si>
    <t>Артур</t>
  </si>
  <si>
    <t>Кимович</t>
  </si>
  <si>
    <t>ООО "М.Ф.Компани"</t>
  </si>
  <si>
    <t>Римкевич</t>
  </si>
  <si>
    <t>энергетик</t>
  </si>
  <si>
    <t>17 лет</t>
  </si>
  <si>
    <t>18.05.2022, хор, V до и выше 1000 В</t>
  </si>
  <si>
    <t>АО "МОСКОКС"</t>
  </si>
  <si>
    <t>Стефанов</t>
  </si>
  <si>
    <t>Кириллович</t>
  </si>
  <si>
    <t>Протокол №02-23-10959</t>
  </si>
  <si>
    <t>IV до и выше 1000В</t>
  </si>
  <si>
    <t>Ермаков</t>
  </si>
  <si>
    <t>Павлович</t>
  </si>
  <si>
    <t>ведущий специалист</t>
  </si>
  <si>
    <t>16 лет</t>
  </si>
  <si>
    <t>Протокол №02-23-10964</t>
  </si>
  <si>
    <t>Тищенков</t>
  </si>
  <si>
    <t>начальник отделения</t>
  </si>
  <si>
    <t>Протокол №02-23-10960</t>
  </si>
  <si>
    <t>Иван</t>
  </si>
  <si>
    <t>Протокол №02-23-10963</t>
  </si>
  <si>
    <t>Кашин</t>
  </si>
  <si>
    <t>Протокол №02-23-10005</t>
  </si>
  <si>
    <t>III до и выше 1000В</t>
  </si>
  <si>
    <t>ООО "Водоканал"</t>
  </si>
  <si>
    <t xml:space="preserve">Мастер службы аварийно-восстановительных работ </t>
  </si>
  <si>
    <t>--</t>
  </si>
  <si>
    <t>ЗАО «ШАТУРА-ВУД»</t>
  </si>
  <si>
    <t xml:space="preserve">Полянский </t>
  </si>
  <si>
    <t xml:space="preserve">Денис </t>
  </si>
  <si>
    <t>Инженер по охране труда</t>
  </si>
  <si>
    <t>9 лет</t>
  </si>
  <si>
    <t>ООО "ЛЕЕС"</t>
  </si>
  <si>
    <t>Кислов</t>
  </si>
  <si>
    <t>11.09.2023, неудовл.,  IV до и выше 1000 В</t>
  </si>
  <si>
    <t>ФГБУЗ МСЧ №152 ФМБА России</t>
  </si>
  <si>
    <t>Сидоренко</t>
  </si>
  <si>
    <t>Валентинович</t>
  </si>
  <si>
    <t>Федоров</t>
  </si>
  <si>
    <t>Венариевич</t>
  </si>
  <si>
    <t>электромонтер</t>
  </si>
  <si>
    <t>оперативно-ремонтный персонал</t>
  </si>
  <si>
    <t>АО "БЕЦЕМА"</t>
  </si>
  <si>
    <t xml:space="preserve">Миролюбов </t>
  </si>
  <si>
    <t>начальник энергетического цеха</t>
  </si>
  <si>
    <t>8 мес</t>
  </si>
  <si>
    <t>28.09.2022 г., отл.,  V до и выше 1000 В</t>
  </si>
  <si>
    <t>ООО "ЭНЕРГОСТАНДАРТ"</t>
  </si>
  <si>
    <t xml:space="preserve">Епифанов </t>
  </si>
  <si>
    <t>21.03.2023, удовл, V до и выше 1000 В</t>
  </si>
  <si>
    <t xml:space="preserve">правил работы в электроустановках для организаций электроэнергетики по ПТЭ электростанций и сетей </t>
  </si>
  <si>
    <t>ПТЭЭСиС</t>
  </si>
  <si>
    <t xml:space="preserve">Кузьмин </t>
  </si>
  <si>
    <t xml:space="preserve">Кирилл </t>
  </si>
  <si>
    <t>21.03.2023, удовл , V до и выше 1000 В</t>
  </si>
  <si>
    <t xml:space="preserve">Миронов </t>
  </si>
  <si>
    <t xml:space="preserve">Иван </t>
  </si>
  <si>
    <t>ООО "Шереметьево Паркинг"</t>
  </si>
  <si>
    <t>Рахимов</t>
  </si>
  <si>
    <t>Заместитель генерального директора по эксплуатации и строительству</t>
  </si>
  <si>
    <t>4 года 3 месяца</t>
  </si>
  <si>
    <t>Лелявин</t>
  </si>
  <si>
    <t>Геннадий</t>
  </si>
  <si>
    <t>3 года 10 месяцев</t>
  </si>
  <si>
    <t>Кормушин</t>
  </si>
  <si>
    <t>5 лет 4 месяца</t>
  </si>
  <si>
    <t>Скрипов</t>
  </si>
  <si>
    <t>Василий</t>
  </si>
  <si>
    <t>Витальевич</t>
  </si>
  <si>
    <t>Ведущий специалист</t>
  </si>
  <si>
    <t>5 лет 9 месяцев</t>
  </si>
  <si>
    <t>Парубец</t>
  </si>
  <si>
    <t>2 года 9 месяцев</t>
  </si>
  <si>
    <t>ООО ПЛАТТЕН</t>
  </si>
  <si>
    <t>Кременецкий</t>
  </si>
  <si>
    <t>Лев</t>
  </si>
  <si>
    <t>1 год 8 м</t>
  </si>
  <si>
    <t>13.04.2022 V группа до и выше 1000 В</t>
  </si>
  <si>
    <t>Промышленный потребитель электроэнергии</t>
  </si>
  <si>
    <t xml:space="preserve"> V группа до и выше 1000 В</t>
  </si>
  <si>
    <t>Акционерное об-щество "Биомед"  им.И.И. Мечникова</t>
  </si>
  <si>
    <t>Казаков</t>
  </si>
  <si>
    <t xml:space="preserve"> Сергей</t>
  </si>
  <si>
    <t xml:space="preserve"> Алексеевич</t>
  </si>
  <si>
    <t>Инженер по охране труда и технике безопасности</t>
  </si>
  <si>
    <t xml:space="preserve">1 год </t>
  </si>
  <si>
    <t>ИП Сагиров Дмитрий Маратович</t>
  </si>
  <si>
    <t>Попов</t>
  </si>
  <si>
    <t>Инженер КИПиА</t>
  </si>
  <si>
    <t>Мельник</t>
  </si>
  <si>
    <t xml:space="preserve">Федор </t>
  </si>
  <si>
    <t>Инженер по КИПиА</t>
  </si>
  <si>
    <t>29.08.2022, отл., II до 1000 В</t>
  </si>
  <si>
    <t xml:space="preserve">Мчедлидзе </t>
  </si>
  <si>
    <t xml:space="preserve">Гурам </t>
  </si>
  <si>
    <t>12.03.2021, удовл., III до 1000 В</t>
  </si>
  <si>
    <t>ООО "Южный Парк"</t>
  </si>
  <si>
    <t xml:space="preserve">Козьмин </t>
  </si>
  <si>
    <t xml:space="preserve">Евгений </t>
  </si>
  <si>
    <t>05.12.2022 удовл., IV до 1000 В</t>
  </si>
  <si>
    <t xml:space="preserve">непромышленный потребитель электроэнергии; </t>
  </si>
  <si>
    <t>Громилин</t>
  </si>
  <si>
    <t>Юрий</t>
  </si>
  <si>
    <t>34</t>
  </si>
  <si>
    <t xml:space="preserve">оперативно-ремонтный персонал </t>
  </si>
  <si>
    <t>05.12.2022, удовл., IV до 1000 В</t>
  </si>
  <si>
    <t>Кулигин</t>
  </si>
  <si>
    <t>28</t>
  </si>
  <si>
    <t>ОАО "ЛОСИНО-ПЕТРОВСКАЯ ФАБРИКА ПОШ"</t>
  </si>
  <si>
    <t>Арбузов</t>
  </si>
  <si>
    <t>Электромонтер по ремонту и обслуживанию электрооборудования</t>
  </si>
  <si>
    <t>32 года</t>
  </si>
  <si>
    <t>ООО "термафлекс Изоляция +"</t>
  </si>
  <si>
    <t>Шамаев</t>
  </si>
  <si>
    <t>Инженер по автоматизации производственных процессов</t>
  </si>
  <si>
    <t>нет</t>
  </si>
  <si>
    <t>II</t>
  </si>
  <si>
    <t>Медзмариашвили</t>
  </si>
  <si>
    <t xml:space="preserve">Михаил </t>
  </si>
  <si>
    <t>Давидович</t>
  </si>
  <si>
    <t>ООО "ВЕЗА"</t>
  </si>
  <si>
    <t>Кавин</t>
  </si>
  <si>
    <t>Константинович</t>
  </si>
  <si>
    <t xml:space="preserve"> 13.03.1954</t>
  </si>
  <si>
    <t>18 лет</t>
  </si>
  <si>
    <t>административно- технический персонал</t>
  </si>
  <si>
    <t>02.12.2021           V до и выше 1000 В административно- технический персонал</t>
  </si>
  <si>
    <t>АО "ТСФ"</t>
  </si>
  <si>
    <t>Кириллов</t>
  </si>
  <si>
    <t xml:space="preserve">Валентин </t>
  </si>
  <si>
    <t>07.08.2024, отл, II до 1000В</t>
  </si>
  <si>
    <t>III до и выше1000 В</t>
  </si>
  <si>
    <t xml:space="preserve">Козин  </t>
  </si>
  <si>
    <t>Мастер электроотдела</t>
  </si>
  <si>
    <t>07.08.2024, хор,  II до 1000В</t>
  </si>
  <si>
    <t>III до и выше 1000 В</t>
  </si>
  <si>
    <t xml:space="preserve">Мазник  </t>
  </si>
  <si>
    <t>Руководитель службы эксплуатации</t>
  </si>
  <si>
    <t>1год</t>
  </si>
  <si>
    <t>ООО "МДБ"</t>
  </si>
  <si>
    <t xml:space="preserve">Метальников </t>
  </si>
  <si>
    <t>Руководитель службы технического обеспечения производственного цеха</t>
  </si>
  <si>
    <t>0.11 года</t>
  </si>
  <si>
    <t xml:space="preserve">очередная </t>
  </si>
  <si>
    <t>16.08.2023,неуд.,  IV до 1000 В</t>
  </si>
  <si>
    <t>ООО "КАПЭКС"</t>
  </si>
  <si>
    <t>Лиморов</t>
  </si>
  <si>
    <t>Алесандр</t>
  </si>
  <si>
    <t>Евгеньевич</t>
  </si>
  <si>
    <t>главный теплотехник</t>
  </si>
  <si>
    <t>1 год 5 мес.</t>
  </si>
  <si>
    <t>руководящий работник</t>
  </si>
  <si>
    <t>техноборудование, отопление и вентиляция.</t>
  </si>
  <si>
    <t xml:space="preserve">Ваняшин </t>
  </si>
  <si>
    <t>4 года 3 мес.</t>
  </si>
  <si>
    <t>Фомкин</t>
  </si>
  <si>
    <t xml:space="preserve">2 года </t>
  </si>
  <si>
    <t>ООО "Энергоперспектива"</t>
  </si>
  <si>
    <t>7702774181</t>
  </si>
  <si>
    <t>Токаев</t>
  </si>
  <si>
    <t>Таймураз</t>
  </si>
  <si>
    <t>Батразович</t>
  </si>
  <si>
    <t xml:space="preserve">6 лет </t>
  </si>
  <si>
    <t>17.07.2023, отл., V до и выше 1000 В</t>
  </si>
  <si>
    <t>Кошелев</t>
  </si>
  <si>
    <t>Борисович</t>
  </si>
  <si>
    <t>17.07.2023, хор., V до и выше 1000 В</t>
  </si>
  <si>
    <t>электротехнические лаборатории</t>
  </si>
  <si>
    <t>Зимнов</t>
  </si>
  <si>
    <t>Главный инженер проекта</t>
  </si>
  <si>
    <t>12.04.2023, отл., V до и выше 1000 В</t>
  </si>
  <si>
    <t>Моисеев</t>
  </si>
  <si>
    <t xml:space="preserve">Заместитель главного инженера </t>
  </si>
  <si>
    <t>16.11.2022,удовл., V до и выше 1000 В</t>
  </si>
  <si>
    <t xml:space="preserve">Начальник ПТО </t>
  </si>
  <si>
    <t xml:space="preserve">0,5 года </t>
  </si>
  <si>
    <t xml:space="preserve">12.04.2023,отлично, V до и выше 1000 В </t>
  </si>
  <si>
    <t>ООО "РБК"</t>
  </si>
  <si>
    <t xml:space="preserve">5050047540 В </t>
  </si>
  <si>
    <t xml:space="preserve">Климов </t>
  </si>
  <si>
    <t>Менеджер проекта</t>
  </si>
  <si>
    <t>II до 1000В</t>
  </si>
  <si>
    <t xml:space="preserve">Серов </t>
  </si>
  <si>
    <t>Мастер-механик</t>
  </si>
  <si>
    <t>ООО "Гуслица"</t>
  </si>
  <si>
    <t>Пономарев</t>
  </si>
  <si>
    <t>Соколовский</t>
  </si>
  <si>
    <t>ООО "Чеховская Полиграфическая Компания"</t>
  </si>
  <si>
    <t>Львович</t>
  </si>
  <si>
    <t>9 лет 10 мес</t>
  </si>
  <si>
    <t xml:space="preserve">внеочередная </t>
  </si>
  <si>
    <t xml:space="preserve">28.08.2023, удовл., II группа до 1000 В </t>
  </si>
  <si>
    <t>Никитин</t>
  </si>
  <si>
    <t>инженер-электрик</t>
  </si>
  <si>
    <t>5 лет 7 мес</t>
  </si>
  <si>
    <t>Коприков</t>
  </si>
  <si>
    <t xml:space="preserve">электромонтер по ремонту и обслуживанию электрооборудования </t>
  </si>
  <si>
    <t>3 года 6 мес.</t>
  </si>
  <si>
    <t>общая (электроэнергетика), вентиляция, технооборудование</t>
  </si>
  <si>
    <t xml:space="preserve">Купцов </t>
  </si>
  <si>
    <t>Дмитриевич</t>
  </si>
  <si>
    <t>10 мес.</t>
  </si>
  <si>
    <t xml:space="preserve">Мареев </t>
  </si>
  <si>
    <t>МАУ стадион "Спартак"</t>
  </si>
  <si>
    <t>Дорофеев</t>
  </si>
  <si>
    <t>Николай</t>
  </si>
  <si>
    <t>Зайцев</t>
  </si>
  <si>
    <t>ООО "СегментЭНЕРГО"</t>
  </si>
  <si>
    <t>Ивченко</t>
  </si>
  <si>
    <t>13.06.1968</t>
  </si>
  <si>
    <t xml:space="preserve">административно-технический персонал </t>
  </si>
  <si>
    <t>23.11.2021</t>
  </si>
  <si>
    <t>промышленный потребитель электоэнергии</t>
  </si>
  <si>
    <t>Общая</t>
  </si>
  <si>
    <t>V до выше 1000 В,  с правом проведения испытаний оборудования  повышенным напряжением</t>
  </si>
  <si>
    <t>ООО"МИКРОСОФТ"</t>
  </si>
  <si>
    <t>Кривченко</t>
  </si>
  <si>
    <t xml:space="preserve">ведущий инженер </t>
  </si>
  <si>
    <t>общая (электроэнергетика), электротехнические лаборатории</t>
  </si>
  <si>
    <t xml:space="preserve">Волков </t>
  </si>
  <si>
    <t xml:space="preserve"> Геннадьевич</t>
  </si>
  <si>
    <t>главный конструктор</t>
  </si>
  <si>
    <t xml:space="preserve">Леус </t>
  </si>
  <si>
    <t xml:space="preserve">Георгий </t>
  </si>
  <si>
    <t xml:space="preserve">руководитель отдела проектирования и разработки
силовой электроники и систем управления
</t>
  </si>
  <si>
    <t>руководитель отдела сборки и монтажа</t>
  </si>
  <si>
    <t>Сенюшкин</t>
  </si>
  <si>
    <t>руководитель отдела пуско-наладочных работ</t>
  </si>
  <si>
    <t>ООО «СДТ-Тур»</t>
  </si>
  <si>
    <t xml:space="preserve">Аипов </t>
  </si>
  <si>
    <t xml:space="preserve">Раис </t>
  </si>
  <si>
    <t>Рафаилович</t>
  </si>
  <si>
    <t>Инженер по эксплуатации</t>
  </si>
  <si>
    <t>4 года</t>
  </si>
  <si>
    <t xml:space="preserve">Алиев </t>
  </si>
  <si>
    <t xml:space="preserve">Али </t>
  </si>
  <si>
    <t>Германович</t>
  </si>
  <si>
    <t>Мастер основного производства</t>
  </si>
  <si>
    <t>ООО  "НПО "Атом"</t>
  </si>
  <si>
    <t>Коняев</t>
  </si>
  <si>
    <t>механик</t>
  </si>
  <si>
    <t>14 лет 8 мес.</t>
  </si>
  <si>
    <t>административно-технический с правом оперативно-ремонтного</t>
  </si>
  <si>
    <t>07.11.2022 удов.</t>
  </si>
  <si>
    <t>ИП Голубков С.В.</t>
  </si>
  <si>
    <t>Курганов</t>
  </si>
  <si>
    <t>10 лет</t>
  </si>
  <si>
    <t>II гр. до 1000 В</t>
  </si>
  <si>
    <t>ООО Озарение</t>
  </si>
  <si>
    <t>Полянин</t>
  </si>
  <si>
    <t>Инженер по эксплуатации и организации ремонта зданий</t>
  </si>
  <si>
    <t>11 мес</t>
  </si>
  <si>
    <t>административнл-итехнический персонал</t>
  </si>
  <si>
    <t>Александров</t>
  </si>
  <si>
    <t>Вадим</t>
  </si>
  <si>
    <t>Инженер по эксплуатации теплового технологического оборудования</t>
  </si>
  <si>
    <t>5 мес</t>
  </si>
  <si>
    <t>МУП "Балашихинские Коммунальные Системы"</t>
  </si>
  <si>
    <t>Лункин</t>
  </si>
  <si>
    <t>7 мес</t>
  </si>
  <si>
    <t>ремонтно-эксплуатационная служба 1 района эксплуатации</t>
  </si>
  <si>
    <t>техник</t>
  </si>
  <si>
    <t>мкр. Южный</t>
  </si>
  <si>
    <t xml:space="preserve">Беликов </t>
  </si>
  <si>
    <t>Эдуард</t>
  </si>
  <si>
    <t>отдел эксплуатации</t>
  </si>
  <si>
    <t>Завгородний</t>
  </si>
  <si>
    <t>управляющий многоквартирным домом</t>
  </si>
  <si>
    <t>административно-управленчиский персонал</t>
  </si>
  <si>
    <t>ООО "Плей-Телеком"</t>
  </si>
  <si>
    <t xml:space="preserve">Ворожайкин  </t>
  </si>
  <si>
    <t xml:space="preserve">Технический директор </t>
  </si>
  <si>
    <t>25.11.2022,отл.  II до 1000 В</t>
  </si>
  <si>
    <t>Сапранов</t>
  </si>
  <si>
    <t xml:space="preserve"> Роман</t>
  </si>
  <si>
    <t>Руководитель  отдела эксплуатации</t>
  </si>
  <si>
    <t>2  года</t>
  </si>
  <si>
    <t>25.11.2022 , отл.   IV до 1000 В</t>
  </si>
  <si>
    <t>Елисеев</t>
  </si>
  <si>
    <t xml:space="preserve">Инженер систем безопасности </t>
  </si>
  <si>
    <t xml:space="preserve"> 2 года</t>
  </si>
  <si>
    <t>Казанков</t>
  </si>
  <si>
    <t>Владимипр</t>
  </si>
  <si>
    <t>Инженер ПТО</t>
  </si>
  <si>
    <t>Коновалов</t>
  </si>
  <si>
    <t xml:space="preserve">Станислав </t>
  </si>
  <si>
    <t>Инженер систем безопасности</t>
  </si>
  <si>
    <t>МУ «МДС «Багратион» </t>
  </si>
  <si>
    <t xml:space="preserve">Горелов  </t>
  </si>
  <si>
    <t>8л.</t>
  </si>
  <si>
    <t xml:space="preserve"> не промышленный потребитель электроэнергии</t>
  </si>
  <si>
    <t xml:space="preserve">Поляков  </t>
  </si>
  <si>
    <t>Ведущий инженер отдела энергообеспечения</t>
  </si>
  <si>
    <t>4г</t>
  </si>
  <si>
    <t>не промышленный потребитель электроэнергии</t>
  </si>
  <si>
    <t xml:space="preserve">ИП Постников Андрей Вячеславович </t>
  </si>
  <si>
    <t xml:space="preserve">Постников </t>
  </si>
  <si>
    <t xml:space="preserve">первичная </t>
  </si>
  <si>
    <t>–</t>
  </si>
  <si>
    <t xml:space="preserve">ООО НПО "ИнформБио </t>
  </si>
  <si>
    <t xml:space="preserve">Лавров </t>
  </si>
  <si>
    <t xml:space="preserve">Михайлович </t>
  </si>
  <si>
    <t xml:space="preserve">производство </t>
  </si>
  <si>
    <t>ООО "НОЗМП"</t>
  </si>
  <si>
    <t xml:space="preserve">Швецов </t>
  </si>
  <si>
    <t>Григорий</t>
  </si>
  <si>
    <t>Начальник котельной</t>
  </si>
  <si>
    <t>теплоснабжающая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</si>
</sst>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F400]h:mm:ss\ AM/PM"/>
    <numFmt numFmtId="166" formatCode="h:mm;@"/>
    <numFmt numFmtId="167" formatCode="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3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2" fillId="0" borderId="0"/>
    <xf numFmtId="0" fontId="7" fillId="0" borderId="0"/>
    <xf numFmtId="0" fontId="8" fillId="0" borderId="0"/>
    <xf numFmtId="164" fontId="9" fillId="0" borderId="0"/>
    <xf numFmtId="0" fontId="12" fillId="0" borderId="0"/>
    <xf numFmtId="0" fontId="9" fillId="0" borderId="0"/>
    <xf numFmtId="0" fontId="1" fillId="0" borderId="0"/>
  </cellStyleXfs>
  <cellXfs count="17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9" fontId="1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14" fontId="15" fillId="7" borderId="1" xfId="0" applyNumberFormat="1" applyFont="1" applyFill="1" applyBorder="1" applyAlignment="1">
      <alignment horizontal="center" vertical="center"/>
    </xf>
    <xf numFmtId="166" fontId="15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top" wrapText="1"/>
    </xf>
    <xf numFmtId="49" fontId="20" fillId="7" borderId="1" xfId="0" applyNumberFormat="1" applyFont="1" applyFill="1" applyBorder="1" applyAlignment="1">
      <alignment horizontal="center" vertical="top" wrapText="1"/>
    </xf>
    <xf numFmtId="0" fontId="24" fillId="7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49" fontId="23" fillId="7" borderId="1" xfId="0" applyNumberFormat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1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/>
    <xf numFmtId="49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164" fontId="19" fillId="0" borderId="1" xfId="5" applyFont="1" applyBorder="1" applyAlignment="1">
      <alignment horizontal="center" vertical="center"/>
    </xf>
    <xf numFmtId="164" fontId="27" fillId="0" borderId="1" xfId="5" applyFont="1" applyBorder="1" applyAlignment="1">
      <alignment horizontal="center" vertical="center" wrapText="1"/>
    </xf>
    <xf numFmtId="14" fontId="27" fillId="0" borderId="1" xfId="5" applyNumberFormat="1" applyFont="1" applyBorder="1" applyAlignment="1">
      <alignment horizontal="center" vertical="center" wrapText="1"/>
    </xf>
    <xf numFmtId="164" fontId="27" fillId="7" borderId="1" xfId="5" applyFont="1" applyFill="1" applyBorder="1" applyAlignment="1">
      <alignment horizontal="center" vertical="center" wrapText="1"/>
    </xf>
    <xf numFmtId="164" fontId="27" fillId="11" borderId="1" xfId="5" applyFont="1" applyFill="1" applyBorder="1" applyAlignment="1">
      <alignment horizontal="center" vertical="center" wrapText="1"/>
    </xf>
    <xf numFmtId="164" fontId="19" fillId="0" borderId="1" xfId="5" applyFont="1" applyBorder="1" applyAlignment="1">
      <alignment horizontal="center" vertical="center" wrapText="1"/>
    </xf>
    <xf numFmtId="14" fontId="19" fillId="0" borderId="1" xfId="5" applyNumberFormat="1" applyFont="1" applyBorder="1" applyAlignment="1">
      <alignment horizontal="center" vertical="center" wrapText="1"/>
    </xf>
    <xf numFmtId="164" fontId="19" fillId="7" borderId="1" xfId="5" applyFont="1" applyFill="1" applyBorder="1" applyAlignment="1">
      <alignment horizontal="center" vertical="center" wrapText="1"/>
    </xf>
    <xf numFmtId="164" fontId="19" fillId="11" borderId="1" xfId="5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14" fontId="1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/>
    <xf numFmtId="0" fontId="3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7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00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7"/>
  <sheetViews>
    <sheetView tabSelected="1" topLeftCell="B1" zoomScale="70" zoomScaleNormal="70" zoomScaleSheetLayoutView="70" workbookViewId="0">
      <pane ySplit="3" topLeftCell="A91" activePane="bottomLeft" state="frozen"/>
      <selection activeCell="B1" sqref="B1"/>
      <selection pane="bottomLeft" activeCell="O133" sqref="O133"/>
    </sheetView>
  </sheetViews>
  <sheetFormatPr defaultRowHeight="60" customHeight="1" x14ac:dyDescent="0.25"/>
  <cols>
    <col min="1" max="1" width="6.28515625" style="53" hidden="1" customWidth="1"/>
    <col min="2" max="2" width="5.5703125" style="53" customWidth="1"/>
    <col min="3" max="3" width="0.140625" style="125" customWidth="1"/>
    <col min="4" max="4" width="15.5703125" style="125" customWidth="1"/>
    <col min="5" max="5" width="26.85546875" style="53" customWidth="1"/>
    <col min="6" max="6" width="20.140625" style="53" bestFit="1" customWidth="1"/>
    <col min="7" max="7" width="16" style="53" bestFit="1" customWidth="1"/>
    <col min="8" max="8" width="15.140625" style="53" customWidth="1"/>
    <col min="9" max="9" width="18.28515625" style="53" customWidth="1"/>
    <col min="10" max="10" width="15.28515625" style="126" customWidth="1"/>
    <col min="11" max="12" width="20.140625" style="150" customWidth="1"/>
    <col min="13" max="13" width="17" style="53" customWidth="1"/>
    <col min="14" max="14" width="18.140625" style="53" customWidth="1"/>
    <col min="15" max="15" width="16.42578125" style="53" customWidth="1"/>
    <col min="16" max="16" width="19.42578125" style="150" customWidth="1"/>
    <col min="17" max="17" width="18" style="53" customWidth="1"/>
    <col min="18" max="18" width="20.7109375" style="54" customWidth="1"/>
    <col min="19" max="19" width="27.28515625" style="53" bestFit="1" customWidth="1"/>
    <col min="20" max="20" width="29.5703125" style="53" customWidth="1"/>
    <col min="21" max="21" width="14.42578125" style="51" bestFit="1" customWidth="1"/>
    <col min="22" max="22" width="12.28515625" style="52" bestFit="1" customWidth="1"/>
    <col min="23" max="23" width="21.7109375" style="53" customWidth="1"/>
    <col min="24" max="24" width="8.7109375" style="151" bestFit="1" customWidth="1"/>
    <col min="25" max="25" width="39.85546875" style="53" bestFit="1" customWidth="1"/>
    <col min="26" max="26" width="14.85546875" style="53" bestFit="1" customWidth="1"/>
    <col min="27" max="27" width="9.140625" style="53"/>
    <col min="28" max="28" width="12.42578125" style="53" bestFit="1" customWidth="1"/>
    <col min="29" max="29" width="10.7109375" style="53" bestFit="1" customWidth="1"/>
    <col min="30" max="30" width="9.28515625" style="53" bestFit="1" customWidth="1"/>
    <col min="31" max="16384" width="9.140625" style="53"/>
  </cols>
  <sheetData>
    <row r="1" spans="1:61" s="125" customFormat="1" ht="60" customHeight="1" x14ac:dyDescent="0.25">
      <c r="E1" s="53"/>
      <c r="J1" s="126"/>
      <c r="O1" s="53"/>
      <c r="R1" s="54"/>
      <c r="U1" s="127"/>
      <c r="V1" s="127"/>
    </row>
    <row r="2" spans="1:61" ht="60" customHeight="1" x14ac:dyDescent="0.25">
      <c r="B2" s="53" t="s">
        <v>5</v>
      </c>
      <c r="C2" s="53"/>
      <c r="D2" s="53" t="s">
        <v>46</v>
      </c>
      <c r="E2" s="53" t="s">
        <v>4</v>
      </c>
      <c r="F2" s="53" t="s">
        <v>0</v>
      </c>
      <c r="G2" s="53" t="s">
        <v>1</v>
      </c>
      <c r="H2" s="53" t="s">
        <v>2</v>
      </c>
      <c r="I2" s="53" t="s">
        <v>3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16</v>
      </c>
      <c r="O2" s="53" t="s">
        <v>26</v>
      </c>
      <c r="P2" s="53" t="s">
        <v>28</v>
      </c>
      <c r="Q2" s="53" t="s">
        <v>12</v>
      </c>
      <c r="R2" s="54" t="s">
        <v>67</v>
      </c>
      <c r="S2" s="53" t="s">
        <v>10</v>
      </c>
      <c r="T2" s="53" t="s">
        <v>50</v>
      </c>
      <c r="U2" s="50" t="s">
        <v>13</v>
      </c>
      <c r="V2" s="50" t="s">
        <v>14</v>
      </c>
      <c r="X2" s="53"/>
    </row>
    <row r="3" spans="1:61" ht="18.75" x14ac:dyDescent="0.25">
      <c r="C3" s="53"/>
      <c r="D3" s="53"/>
      <c r="J3" s="53"/>
      <c r="K3" s="53"/>
      <c r="L3" s="53"/>
      <c r="P3" s="53"/>
      <c r="U3" s="50"/>
      <c r="V3" s="50"/>
      <c r="X3" s="53"/>
    </row>
    <row r="4" spans="1:61" s="128" customFormat="1" ht="47.25" x14ac:dyDescent="0.25">
      <c r="A4" s="58"/>
      <c r="B4" s="58">
        <v>1</v>
      </c>
      <c r="C4" s="75"/>
      <c r="D4" s="75"/>
      <c r="E4" s="123" t="s">
        <v>194</v>
      </c>
      <c r="F4" s="62" t="s">
        <v>195</v>
      </c>
      <c r="G4" s="62" t="s">
        <v>196</v>
      </c>
      <c r="H4" s="62" t="s">
        <v>31</v>
      </c>
      <c r="I4" s="62" t="s">
        <v>197</v>
      </c>
      <c r="J4" s="62" t="s">
        <v>198</v>
      </c>
      <c r="K4" s="123" t="s">
        <v>85</v>
      </c>
      <c r="L4" s="62">
        <v>0</v>
      </c>
      <c r="M4" s="62" t="s">
        <v>27</v>
      </c>
      <c r="N4" s="4" t="s">
        <v>378</v>
      </c>
      <c r="O4" s="123" t="s">
        <v>474</v>
      </c>
      <c r="P4" s="59" t="s">
        <v>97</v>
      </c>
      <c r="Q4" s="59" t="s">
        <v>98</v>
      </c>
      <c r="R4" s="62" t="s">
        <v>76</v>
      </c>
      <c r="S4" s="81" t="s">
        <v>102</v>
      </c>
      <c r="T4" s="88"/>
      <c r="U4" s="83">
        <v>45254</v>
      </c>
      <c r="V4" s="84">
        <v>0.375</v>
      </c>
      <c r="W4" s="79"/>
      <c r="X4" s="62" t="s">
        <v>80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</row>
    <row r="5" spans="1:61" s="128" customFormat="1" ht="47.25" x14ac:dyDescent="0.25">
      <c r="A5" s="58"/>
      <c r="B5" s="58">
        <v>2</v>
      </c>
      <c r="C5" s="75"/>
      <c r="D5" s="75"/>
      <c r="E5" s="123" t="s">
        <v>199</v>
      </c>
      <c r="F5" s="62" t="s">
        <v>200</v>
      </c>
      <c r="G5" s="62" t="s">
        <v>201</v>
      </c>
      <c r="H5" s="62" t="s">
        <v>49</v>
      </c>
      <c r="I5" s="62" t="s">
        <v>95</v>
      </c>
      <c r="J5" s="62" t="s">
        <v>202</v>
      </c>
      <c r="K5" s="62" t="s">
        <v>70</v>
      </c>
      <c r="L5" s="62">
        <v>0</v>
      </c>
      <c r="M5" s="62" t="s">
        <v>34</v>
      </c>
      <c r="N5" s="4" t="s">
        <v>378</v>
      </c>
      <c r="O5" s="123">
        <v>0</v>
      </c>
      <c r="P5" s="59" t="s">
        <v>97</v>
      </c>
      <c r="Q5" s="59" t="s">
        <v>98</v>
      </c>
      <c r="R5" s="62" t="s">
        <v>75</v>
      </c>
      <c r="S5" s="81" t="s">
        <v>102</v>
      </c>
      <c r="T5" s="88"/>
      <c r="U5" s="83">
        <v>45254</v>
      </c>
      <c r="V5" s="84">
        <v>0.375</v>
      </c>
      <c r="W5" s="79"/>
      <c r="X5" s="62" t="s">
        <v>80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</row>
    <row r="6" spans="1:61" s="128" customFormat="1" ht="47.25" x14ac:dyDescent="0.25">
      <c r="A6" s="58"/>
      <c r="B6" s="58">
        <v>3</v>
      </c>
      <c r="C6" s="75"/>
      <c r="D6" s="75"/>
      <c r="E6" s="123" t="s">
        <v>199</v>
      </c>
      <c r="F6" s="62" t="s">
        <v>200</v>
      </c>
      <c r="G6" s="62" t="s">
        <v>191</v>
      </c>
      <c r="H6" s="62" t="s">
        <v>87</v>
      </c>
      <c r="I6" s="62" t="s">
        <v>43</v>
      </c>
      <c r="J6" s="62" t="s">
        <v>203</v>
      </c>
      <c r="K6" s="62" t="s">
        <v>181</v>
      </c>
      <c r="L6" s="62">
        <v>0</v>
      </c>
      <c r="M6" s="62" t="s">
        <v>34</v>
      </c>
      <c r="N6" s="4" t="s">
        <v>378</v>
      </c>
      <c r="O6" s="123">
        <v>0</v>
      </c>
      <c r="P6" s="59" t="s">
        <v>97</v>
      </c>
      <c r="Q6" s="59" t="s">
        <v>98</v>
      </c>
      <c r="R6" s="62" t="s">
        <v>75</v>
      </c>
      <c r="S6" s="81" t="s">
        <v>102</v>
      </c>
      <c r="T6" s="88"/>
      <c r="U6" s="83">
        <v>45254</v>
      </c>
      <c r="V6" s="84">
        <v>0.375</v>
      </c>
      <c r="W6" s="79"/>
      <c r="X6" s="62" t="s">
        <v>80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</row>
    <row r="7" spans="1:61" s="128" customFormat="1" ht="47.25" x14ac:dyDescent="0.25">
      <c r="A7" s="58"/>
      <c r="B7" s="58">
        <v>4</v>
      </c>
      <c r="C7" s="75"/>
      <c r="D7" s="75"/>
      <c r="E7" s="123" t="s">
        <v>199</v>
      </c>
      <c r="F7" s="62" t="s">
        <v>200</v>
      </c>
      <c r="G7" s="62" t="s">
        <v>182</v>
      </c>
      <c r="H7" s="62" t="s">
        <v>62</v>
      </c>
      <c r="I7" s="62" t="s">
        <v>183</v>
      </c>
      <c r="J7" s="62" t="s">
        <v>204</v>
      </c>
      <c r="K7" s="123" t="s">
        <v>184</v>
      </c>
      <c r="L7" s="62">
        <v>0</v>
      </c>
      <c r="M7" s="62" t="s">
        <v>34</v>
      </c>
      <c r="N7" s="4" t="s">
        <v>378</v>
      </c>
      <c r="O7" s="123">
        <v>0</v>
      </c>
      <c r="P7" s="59" t="s">
        <v>97</v>
      </c>
      <c r="Q7" s="59" t="s">
        <v>98</v>
      </c>
      <c r="R7" s="62" t="s">
        <v>75</v>
      </c>
      <c r="S7" s="81" t="s">
        <v>102</v>
      </c>
      <c r="T7" s="88"/>
      <c r="U7" s="83">
        <v>45254</v>
      </c>
      <c r="V7" s="84">
        <v>0.375</v>
      </c>
      <c r="W7" s="79"/>
      <c r="X7" s="62" t="s">
        <v>80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</row>
    <row r="8" spans="1:61" s="128" customFormat="1" ht="47.25" x14ac:dyDescent="0.25">
      <c r="A8" s="58"/>
      <c r="B8" s="58">
        <v>5</v>
      </c>
      <c r="C8" s="75"/>
      <c r="D8" s="75"/>
      <c r="E8" s="123" t="s">
        <v>199</v>
      </c>
      <c r="F8" s="62" t="s">
        <v>200</v>
      </c>
      <c r="G8" s="62" t="s">
        <v>185</v>
      </c>
      <c r="H8" s="62" t="s">
        <v>186</v>
      </c>
      <c r="I8" s="62" t="s">
        <v>84</v>
      </c>
      <c r="J8" s="62" t="s">
        <v>205</v>
      </c>
      <c r="K8" s="123" t="s">
        <v>184</v>
      </c>
      <c r="L8" s="62">
        <v>0</v>
      </c>
      <c r="M8" s="62" t="s">
        <v>34</v>
      </c>
      <c r="N8" s="4" t="s">
        <v>378</v>
      </c>
      <c r="O8" s="123">
        <v>0</v>
      </c>
      <c r="P8" s="59" t="s">
        <v>97</v>
      </c>
      <c r="Q8" s="59" t="s">
        <v>98</v>
      </c>
      <c r="R8" s="62" t="s">
        <v>75</v>
      </c>
      <c r="S8" s="81" t="s">
        <v>102</v>
      </c>
      <c r="T8" s="88"/>
      <c r="U8" s="83">
        <v>45254</v>
      </c>
      <c r="V8" s="84">
        <v>0.375</v>
      </c>
      <c r="W8" s="79"/>
      <c r="X8" s="62" t="s">
        <v>80</v>
      </c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</row>
    <row r="9" spans="1:61" s="128" customFormat="1" ht="47.25" x14ac:dyDescent="0.25">
      <c r="A9" s="58"/>
      <c r="B9" s="58">
        <v>6</v>
      </c>
      <c r="C9" s="75"/>
      <c r="D9" s="75"/>
      <c r="E9" s="123" t="s">
        <v>199</v>
      </c>
      <c r="F9" s="62" t="s">
        <v>200</v>
      </c>
      <c r="G9" s="62" t="s">
        <v>206</v>
      </c>
      <c r="H9" s="62" t="s">
        <v>94</v>
      </c>
      <c r="I9" s="62" t="s">
        <v>36</v>
      </c>
      <c r="J9" s="62" t="s">
        <v>207</v>
      </c>
      <c r="K9" s="62" t="s">
        <v>184</v>
      </c>
      <c r="L9" s="62">
        <v>0</v>
      </c>
      <c r="M9" s="62" t="s">
        <v>34</v>
      </c>
      <c r="N9" s="4" t="s">
        <v>378</v>
      </c>
      <c r="O9" s="123">
        <v>0</v>
      </c>
      <c r="P9" s="59" t="s">
        <v>97</v>
      </c>
      <c r="Q9" s="59" t="s">
        <v>98</v>
      </c>
      <c r="R9" s="62" t="s">
        <v>75</v>
      </c>
      <c r="S9" s="81" t="s">
        <v>102</v>
      </c>
      <c r="T9" s="82"/>
      <c r="U9" s="83">
        <v>45254</v>
      </c>
      <c r="V9" s="84">
        <v>0.375</v>
      </c>
      <c r="W9" s="82"/>
      <c r="X9" s="62" t="s">
        <v>80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</row>
    <row r="10" spans="1:61" s="128" customFormat="1" ht="63" x14ac:dyDescent="0.25">
      <c r="A10" s="58"/>
      <c r="B10" s="58">
        <v>7</v>
      </c>
      <c r="C10" s="75"/>
      <c r="D10" s="75"/>
      <c r="E10" s="123" t="s">
        <v>208</v>
      </c>
      <c r="F10" s="62" t="s">
        <v>209</v>
      </c>
      <c r="G10" s="62" t="s">
        <v>210</v>
      </c>
      <c r="H10" s="62" t="s">
        <v>62</v>
      </c>
      <c r="I10" s="62" t="s">
        <v>105</v>
      </c>
      <c r="J10" s="62" t="s">
        <v>211</v>
      </c>
      <c r="K10" s="123" t="s">
        <v>117</v>
      </c>
      <c r="L10" s="62">
        <v>0</v>
      </c>
      <c r="M10" s="62" t="s">
        <v>27</v>
      </c>
      <c r="N10" s="4" t="s">
        <v>378</v>
      </c>
      <c r="O10" s="123" t="s">
        <v>475</v>
      </c>
      <c r="P10" s="59" t="s">
        <v>97</v>
      </c>
      <c r="Q10" s="59" t="s">
        <v>98</v>
      </c>
      <c r="R10" s="62" t="s">
        <v>83</v>
      </c>
      <c r="S10" s="101" t="s">
        <v>102</v>
      </c>
      <c r="T10" s="82"/>
      <c r="U10" s="83">
        <v>45254</v>
      </c>
      <c r="V10" s="84">
        <v>0.375</v>
      </c>
      <c r="W10" s="82"/>
      <c r="X10" s="62" t="s">
        <v>80</v>
      </c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</row>
    <row r="11" spans="1:61" s="128" customFormat="1" ht="63" x14ac:dyDescent="0.25">
      <c r="A11" s="58"/>
      <c r="B11" s="58">
        <v>8</v>
      </c>
      <c r="C11" s="75"/>
      <c r="D11" s="75"/>
      <c r="E11" s="123" t="s">
        <v>175</v>
      </c>
      <c r="F11" s="62" t="s">
        <v>176</v>
      </c>
      <c r="G11" s="62" t="s">
        <v>212</v>
      </c>
      <c r="H11" s="62" t="s">
        <v>29</v>
      </c>
      <c r="I11" s="62" t="s">
        <v>43</v>
      </c>
      <c r="J11" s="62" t="s">
        <v>213</v>
      </c>
      <c r="K11" s="123" t="s">
        <v>48</v>
      </c>
      <c r="L11" s="62">
        <v>0</v>
      </c>
      <c r="M11" s="62" t="s">
        <v>30</v>
      </c>
      <c r="N11" s="4" t="s">
        <v>378</v>
      </c>
      <c r="O11" s="123" t="s">
        <v>476</v>
      </c>
      <c r="P11" s="59" t="s">
        <v>97</v>
      </c>
      <c r="Q11" s="59" t="s">
        <v>98</v>
      </c>
      <c r="R11" s="62" t="s">
        <v>77</v>
      </c>
      <c r="S11" s="101" t="s">
        <v>102</v>
      </c>
      <c r="T11" s="82"/>
      <c r="U11" s="83">
        <v>45254</v>
      </c>
      <c r="V11" s="84">
        <v>0.375</v>
      </c>
      <c r="W11" s="82"/>
      <c r="X11" s="62" t="s">
        <v>80</v>
      </c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</row>
    <row r="12" spans="1:61" s="128" customFormat="1" ht="47.25" x14ac:dyDescent="0.25">
      <c r="A12" s="58"/>
      <c r="B12" s="58">
        <v>9</v>
      </c>
      <c r="C12" s="75"/>
      <c r="D12" s="75"/>
      <c r="E12" s="123" t="s">
        <v>214</v>
      </c>
      <c r="F12" s="62" t="s">
        <v>215</v>
      </c>
      <c r="G12" s="62" t="s">
        <v>216</v>
      </c>
      <c r="H12" s="62" t="s">
        <v>33</v>
      </c>
      <c r="I12" s="62" t="s">
        <v>105</v>
      </c>
      <c r="J12" s="62" t="s">
        <v>217</v>
      </c>
      <c r="K12" s="62" t="s">
        <v>48</v>
      </c>
      <c r="L12" s="62">
        <v>0</v>
      </c>
      <c r="M12" s="62" t="s">
        <v>34</v>
      </c>
      <c r="N12" s="4" t="s">
        <v>378</v>
      </c>
      <c r="O12" s="123">
        <v>0</v>
      </c>
      <c r="P12" s="59" t="s">
        <v>97</v>
      </c>
      <c r="Q12" s="59" t="s">
        <v>98</v>
      </c>
      <c r="R12" s="62" t="s">
        <v>74</v>
      </c>
      <c r="S12" s="81" t="s">
        <v>102</v>
      </c>
      <c r="T12" s="82"/>
      <c r="U12" s="83">
        <v>45254</v>
      </c>
      <c r="V12" s="84">
        <v>0.375</v>
      </c>
      <c r="W12" s="82"/>
      <c r="X12" s="62" t="s">
        <v>80</v>
      </c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</row>
    <row r="13" spans="1:61" s="128" customFormat="1" ht="47.25" x14ac:dyDescent="0.25">
      <c r="A13" s="58"/>
      <c r="B13" s="58">
        <v>10</v>
      </c>
      <c r="C13" s="75"/>
      <c r="D13" s="75"/>
      <c r="E13" s="123" t="s">
        <v>214</v>
      </c>
      <c r="F13" s="62" t="s">
        <v>215</v>
      </c>
      <c r="G13" s="62" t="s">
        <v>218</v>
      </c>
      <c r="H13" s="62" t="s">
        <v>96</v>
      </c>
      <c r="I13" s="62" t="s">
        <v>90</v>
      </c>
      <c r="J13" s="62" t="s">
        <v>219</v>
      </c>
      <c r="K13" s="123" t="s">
        <v>220</v>
      </c>
      <c r="L13" s="62">
        <v>0</v>
      </c>
      <c r="M13" s="62" t="s">
        <v>34</v>
      </c>
      <c r="N13" s="4" t="s">
        <v>378</v>
      </c>
      <c r="O13" s="123">
        <v>0</v>
      </c>
      <c r="P13" s="59" t="s">
        <v>97</v>
      </c>
      <c r="Q13" s="59" t="s">
        <v>98</v>
      </c>
      <c r="R13" s="62" t="s">
        <v>74</v>
      </c>
      <c r="S13" s="81" t="s">
        <v>102</v>
      </c>
      <c r="T13" s="82"/>
      <c r="U13" s="83">
        <v>45254</v>
      </c>
      <c r="V13" s="84">
        <v>0.375</v>
      </c>
      <c r="W13" s="82"/>
      <c r="X13" s="62" t="s">
        <v>80</v>
      </c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</row>
    <row r="14" spans="1:61" s="128" customFormat="1" ht="47.25" x14ac:dyDescent="0.25">
      <c r="A14" s="58"/>
      <c r="B14" s="58">
        <v>11</v>
      </c>
      <c r="C14" s="75"/>
      <c r="D14" s="75"/>
      <c r="E14" s="123" t="s">
        <v>214</v>
      </c>
      <c r="F14" s="62" t="s">
        <v>215</v>
      </c>
      <c r="G14" s="62" t="s">
        <v>221</v>
      </c>
      <c r="H14" s="62" t="s">
        <v>66</v>
      </c>
      <c r="I14" s="62" t="s">
        <v>90</v>
      </c>
      <c r="J14" s="62" t="s">
        <v>222</v>
      </c>
      <c r="K14" s="123" t="s">
        <v>190</v>
      </c>
      <c r="L14" s="62">
        <v>0</v>
      </c>
      <c r="M14" s="62" t="s">
        <v>34</v>
      </c>
      <c r="N14" s="15" t="s">
        <v>106</v>
      </c>
      <c r="O14" s="123">
        <v>0</v>
      </c>
      <c r="P14" s="59" t="s">
        <v>97</v>
      </c>
      <c r="Q14" s="59" t="s">
        <v>98</v>
      </c>
      <c r="R14" s="62" t="s">
        <v>74</v>
      </c>
      <c r="S14" s="81" t="s">
        <v>102</v>
      </c>
      <c r="T14" s="82"/>
      <c r="U14" s="83">
        <v>45254</v>
      </c>
      <c r="V14" s="84">
        <v>0.375</v>
      </c>
      <c r="W14" s="82"/>
      <c r="X14" s="62" t="s">
        <v>80</v>
      </c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</row>
    <row r="15" spans="1:61" s="128" customFormat="1" ht="47.25" x14ac:dyDescent="0.25">
      <c r="A15" s="58"/>
      <c r="B15" s="58">
        <v>12</v>
      </c>
      <c r="C15" s="75"/>
      <c r="D15" s="75"/>
      <c r="E15" s="123" t="s">
        <v>214</v>
      </c>
      <c r="F15" s="62" t="s">
        <v>215</v>
      </c>
      <c r="G15" s="62" t="s">
        <v>223</v>
      </c>
      <c r="H15" s="62" t="s">
        <v>62</v>
      </c>
      <c r="I15" s="62" t="s">
        <v>35</v>
      </c>
      <c r="J15" s="62" t="s">
        <v>224</v>
      </c>
      <c r="K15" s="123" t="s">
        <v>190</v>
      </c>
      <c r="L15" s="62">
        <v>0</v>
      </c>
      <c r="M15" s="62" t="s">
        <v>34</v>
      </c>
      <c r="N15" s="15" t="s">
        <v>106</v>
      </c>
      <c r="O15" s="123">
        <v>0</v>
      </c>
      <c r="P15" s="59" t="s">
        <v>97</v>
      </c>
      <c r="Q15" s="59" t="s">
        <v>98</v>
      </c>
      <c r="R15" s="62" t="s">
        <v>74</v>
      </c>
      <c r="S15" s="81" t="s">
        <v>102</v>
      </c>
      <c r="T15" s="82"/>
      <c r="U15" s="83">
        <v>45254</v>
      </c>
      <c r="V15" s="84">
        <v>0.375</v>
      </c>
      <c r="W15" s="82"/>
      <c r="X15" s="62" t="s">
        <v>80</v>
      </c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</row>
    <row r="16" spans="1:61" s="128" customFormat="1" ht="47.25" x14ac:dyDescent="0.25">
      <c r="A16" s="58"/>
      <c r="B16" s="58">
        <v>13</v>
      </c>
      <c r="C16" s="75"/>
      <c r="D16" s="75"/>
      <c r="E16" s="123" t="s">
        <v>225</v>
      </c>
      <c r="F16" s="62" t="s">
        <v>226</v>
      </c>
      <c r="G16" s="62" t="s">
        <v>227</v>
      </c>
      <c r="H16" s="62" t="s">
        <v>29</v>
      </c>
      <c r="I16" s="62" t="s">
        <v>35</v>
      </c>
      <c r="J16" s="62" t="s">
        <v>228</v>
      </c>
      <c r="K16" s="123" t="s">
        <v>229</v>
      </c>
      <c r="L16" s="62">
        <v>0</v>
      </c>
      <c r="M16" s="62" t="s">
        <v>30</v>
      </c>
      <c r="N16" s="4" t="s">
        <v>378</v>
      </c>
      <c r="O16" s="123" t="s">
        <v>477</v>
      </c>
      <c r="P16" s="59" t="s">
        <v>97</v>
      </c>
      <c r="Q16" s="59" t="s">
        <v>98</v>
      </c>
      <c r="R16" s="62" t="s">
        <v>76</v>
      </c>
      <c r="S16" s="81" t="s">
        <v>102</v>
      </c>
      <c r="T16" s="82"/>
      <c r="U16" s="83">
        <v>45254</v>
      </c>
      <c r="V16" s="84">
        <v>0.375</v>
      </c>
      <c r="W16" s="82"/>
      <c r="X16" s="62" t="s">
        <v>80</v>
      </c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</row>
    <row r="17" spans="1:61" s="128" customFormat="1" ht="47.25" x14ac:dyDescent="0.25">
      <c r="A17" s="58"/>
      <c r="B17" s="58">
        <v>14</v>
      </c>
      <c r="C17" s="75"/>
      <c r="D17" s="75"/>
      <c r="E17" s="123" t="s">
        <v>230</v>
      </c>
      <c r="F17" s="62" t="s">
        <v>231</v>
      </c>
      <c r="G17" s="62" t="s">
        <v>232</v>
      </c>
      <c r="H17" s="62" t="s">
        <v>112</v>
      </c>
      <c r="I17" s="62" t="s">
        <v>36</v>
      </c>
      <c r="J17" s="62" t="s">
        <v>233</v>
      </c>
      <c r="K17" s="123" t="s">
        <v>234</v>
      </c>
      <c r="L17" s="62">
        <v>0</v>
      </c>
      <c r="M17" s="62" t="s">
        <v>34</v>
      </c>
      <c r="N17" s="15" t="s">
        <v>106</v>
      </c>
      <c r="O17" s="123">
        <v>0</v>
      </c>
      <c r="P17" s="59" t="s">
        <v>97</v>
      </c>
      <c r="Q17" s="59" t="s">
        <v>98</v>
      </c>
      <c r="R17" s="62" t="s">
        <v>75</v>
      </c>
      <c r="S17" s="81" t="s">
        <v>102</v>
      </c>
      <c r="T17" s="82"/>
      <c r="U17" s="83">
        <v>45254</v>
      </c>
      <c r="V17" s="84">
        <v>0.375</v>
      </c>
      <c r="W17" s="82"/>
      <c r="X17" s="62" t="s">
        <v>80</v>
      </c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</row>
    <row r="18" spans="1:61" s="128" customFormat="1" ht="47.25" x14ac:dyDescent="0.25">
      <c r="A18" s="58"/>
      <c r="B18" s="58">
        <v>15</v>
      </c>
      <c r="C18" s="75"/>
      <c r="D18" s="75"/>
      <c r="E18" s="123" t="s">
        <v>235</v>
      </c>
      <c r="F18" s="62" t="s">
        <v>236</v>
      </c>
      <c r="G18" s="62" t="s">
        <v>237</v>
      </c>
      <c r="H18" s="62" t="s">
        <v>238</v>
      </c>
      <c r="I18" s="62" t="s">
        <v>239</v>
      </c>
      <c r="J18" s="62" t="s">
        <v>240</v>
      </c>
      <c r="K18" s="123" t="s">
        <v>241</v>
      </c>
      <c r="L18" s="62">
        <v>0</v>
      </c>
      <c r="M18" s="62" t="s">
        <v>34</v>
      </c>
      <c r="N18" s="15" t="s">
        <v>106</v>
      </c>
      <c r="O18" s="123">
        <v>0</v>
      </c>
      <c r="P18" s="59" t="s">
        <v>97</v>
      </c>
      <c r="Q18" s="59" t="s">
        <v>98</v>
      </c>
      <c r="R18" s="62" t="s">
        <v>75</v>
      </c>
      <c r="S18" s="81" t="s">
        <v>102</v>
      </c>
      <c r="T18" s="82"/>
      <c r="U18" s="83">
        <v>45254</v>
      </c>
      <c r="V18" s="84">
        <v>0.375</v>
      </c>
      <c r="W18" s="82"/>
      <c r="X18" s="62" t="s">
        <v>80</v>
      </c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</row>
    <row r="19" spans="1:61" s="128" customFormat="1" ht="47.25" x14ac:dyDescent="0.25">
      <c r="A19" s="58"/>
      <c r="B19" s="58">
        <v>16</v>
      </c>
      <c r="C19" s="75"/>
      <c r="D19" s="75"/>
      <c r="E19" s="123" t="s">
        <v>235</v>
      </c>
      <c r="F19" s="62" t="s">
        <v>236</v>
      </c>
      <c r="G19" s="62" t="s">
        <v>242</v>
      </c>
      <c r="H19" s="62" t="s">
        <v>243</v>
      </c>
      <c r="I19" s="62" t="s">
        <v>244</v>
      </c>
      <c r="J19" s="62" t="s">
        <v>245</v>
      </c>
      <c r="K19" s="123" t="s">
        <v>246</v>
      </c>
      <c r="L19" s="62">
        <v>0</v>
      </c>
      <c r="M19" s="62" t="s">
        <v>34</v>
      </c>
      <c r="N19" s="15" t="s">
        <v>106</v>
      </c>
      <c r="O19" s="123">
        <v>0</v>
      </c>
      <c r="P19" s="59" t="s">
        <v>97</v>
      </c>
      <c r="Q19" s="59" t="s">
        <v>98</v>
      </c>
      <c r="R19" s="62" t="s">
        <v>75</v>
      </c>
      <c r="S19" s="81" t="s">
        <v>102</v>
      </c>
      <c r="T19" s="82"/>
      <c r="U19" s="83">
        <v>45254</v>
      </c>
      <c r="V19" s="84">
        <v>0.375</v>
      </c>
      <c r="W19" s="82"/>
      <c r="X19" s="62" t="s">
        <v>80</v>
      </c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</row>
    <row r="20" spans="1:61" s="128" customFormat="1" ht="47.25" x14ac:dyDescent="0.25">
      <c r="A20" s="58"/>
      <c r="B20" s="58">
        <v>17</v>
      </c>
      <c r="C20" s="75"/>
      <c r="D20" s="75"/>
      <c r="E20" s="123" t="s">
        <v>247</v>
      </c>
      <c r="F20" s="62" t="s">
        <v>248</v>
      </c>
      <c r="G20" s="62" t="s">
        <v>249</v>
      </c>
      <c r="H20" s="62" t="s">
        <v>66</v>
      </c>
      <c r="I20" s="62" t="s">
        <v>179</v>
      </c>
      <c r="J20" s="62" t="s">
        <v>250</v>
      </c>
      <c r="K20" s="123" t="s">
        <v>70</v>
      </c>
      <c r="L20" s="62">
        <v>0</v>
      </c>
      <c r="M20" s="62" t="s">
        <v>27</v>
      </c>
      <c r="N20" s="4" t="s">
        <v>378</v>
      </c>
      <c r="O20" s="123" t="s">
        <v>478</v>
      </c>
      <c r="P20" s="59" t="s">
        <v>97</v>
      </c>
      <c r="Q20" s="59" t="s">
        <v>98</v>
      </c>
      <c r="R20" s="62" t="s">
        <v>76</v>
      </c>
      <c r="S20" s="81" t="s">
        <v>102</v>
      </c>
      <c r="T20" s="82"/>
      <c r="U20" s="83">
        <v>45254</v>
      </c>
      <c r="V20" s="84">
        <v>0.375</v>
      </c>
      <c r="W20" s="82"/>
      <c r="X20" s="62" t="s">
        <v>80</v>
      </c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</row>
    <row r="21" spans="1:61" s="128" customFormat="1" ht="47.25" x14ac:dyDescent="0.25">
      <c r="A21" s="58"/>
      <c r="B21" s="58">
        <v>18</v>
      </c>
      <c r="C21" s="75"/>
      <c r="D21" s="75"/>
      <c r="E21" s="123" t="s">
        <v>247</v>
      </c>
      <c r="F21" s="62" t="s">
        <v>248</v>
      </c>
      <c r="G21" s="62" t="s">
        <v>251</v>
      </c>
      <c r="H21" s="62" t="s">
        <v>31</v>
      </c>
      <c r="I21" s="62" t="s">
        <v>32</v>
      </c>
      <c r="J21" s="62" t="s">
        <v>252</v>
      </c>
      <c r="K21" s="62" t="s">
        <v>110</v>
      </c>
      <c r="L21" s="62">
        <v>0</v>
      </c>
      <c r="M21" s="62" t="s">
        <v>27</v>
      </c>
      <c r="N21" s="4" t="s">
        <v>378</v>
      </c>
      <c r="O21" s="123" t="s">
        <v>479</v>
      </c>
      <c r="P21" s="59" t="s">
        <v>97</v>
      </c>
      <c r="Q21" s="59" t="s">
        <v>98</v>
      </c>
      <c r="R21" s="62" t="s">
        <v>76</v>
      </c>
      <c r="S21" s="81" t="s">
        <v>102</v>
      </c>
      <c r="T21" s="82"/>
      <c r="U21" s="83">
        <v>45254</v>
      </c>
      <c r="V21" s="84">
        <v>0.375</v>
      </c>
      <c r="W21" s="82"/>
      <c r="X21" s="62" t="s">
        <v>80</v>
      </c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</row>
    <row r="22" spans="1:61" s="128" customFormat="1" ht="63" x14ac:dyDescent="0.25">
      <c r="A22" s="58"/>
      <c r="B22" s="58">
        <v>19</v>
      </c>
      <c r="C22" s="75"/>
      <c r="D22" s="75"/>
      <c r="E22" s="123" t="s">
        <v>253</v>
      </c>
      <c r="F22" s="62" t="s">
        <v>254</v>
      </c>
      <c r="G22" s="62" t="s">
        <v>255</v>
      </c>
      <c r="H22" s="62" t="s">
        <v>107</v>
      </c>
      <c r="I22" s="62" t="s">
        <v>82</v>
      </c>
      <c r="J22" s="62" t="s">
        <v>256</v>
      </c>
      <c r="K22" s="123" t="s">
        <v>257</v>
      </c>
      <c r="L22" s="62">
        <v>0</v>
      </c>
      <c r="M22" s="62" t="s">
        <v>34</v>
      </c>
      <c r="N22" s="4" t="s">
        <v>378</v>
      </c>
      <c r="O22" s="123">
        <v>0</v>
      </c>
      <c r="P22" s="59" t="s">
        <v>97</v>
      </c>
      <c r="Q22" s="59" t="s">
        <v>98</v>
      </c>
      <c r="R22" s="62" t="s">
        <v>75</v>
      </c>
      <c r="S22" s="81" t="s">
        <v>102</v>
      </c>
      <c r="T22" s="82"/>
      <c r="U22" s="83">
        <v>45254</v>
      </c>
      <c r="V22" s="84">
        <v>0.375</v>
      </c>
      <c r="W22" s="82"/>
      <c r="X22" s="62" t="s">
        <v>80</v>
      </c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</row>
    <row r="23" spans="1:61" s="128" customFormat="1" ht="78.75" x14ac:dyDescent="0.25">
      <c r="A23" s="58"/>
      <c r="B23" s="58">
        <v>20</v>
      </c>
      <c r="C23" s="75"/>
      <c r="D23" s="75"/>
      <c r="E23" s="123" t="s">
        <v>253</v>
      </c>
      <c r="F23" s="62" t="s">
        <v>254</v>
      </c>
      <c r="G23" s="62" t="s">
        <v>180</v>
      </c>
      <c r="H23" s="62" t="s">
        <v>29</v>
      </c>
      <c r="I23" s="62" t="s">
        <v>115</v>
      </c>
      <c r="J23" s="62" t="s">
        <v>258</v>
      </c>
      <c r="K23" s="123" t="s">
        <v>259</v>
      </c>
      <c r="L23" s="62">
        <v>0</v>
      </c>
      <c r="M23" s="62" t="s">
        <v>34</v>
      </c>
      <c r="N23" s="4" t="s">
        <v>378</v>
      </c>
      <c r="O23" s="123">
        <v>0</v>
      </c>
      <c r="P23" s="59" t="s">
        <v>97</v>
      </c>
      <c r="Q23" s="59" t="s">
        <v>98</v>
      </c>
      <c r="R23" s="62" t="s">
        <v>75</v>
      </c>
      <c r="S23" s="81" t="s">
        <v>102</v>
      </c>
      <c r="T23" s="82"/>
      <c r="U23" s="83">
        <v>45254</v>
      </c>
      <c r="V23" s="84">
        <v>0.375</v>
      </c>
      <c r="W23" s="82"/>
      <c r="X23" s="62" t="s">
        <v>80</v>
      </c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</row>
    <row r="24" spans="1:61" s="129" customFormat="1" ht="63" x14ac:dyDescent="0.25">
      <c r="A24" s="58"/>
      <c r="B24" s="58">
        <v>21</v>
      </c>
      <c r="C24" s="76"/>
      <c r="D24" s="76"/>
      <c r="E24" s="123" t="s">
        <v>253</v>
      </c>
      <c r="F24" s="62" t="s">
        <v>254</v>
      </c>
      <c r="G24" s="62" t="s">
        <v>260</v>
      </c>
      <c r="H24" s="62" t="s">
        <v>87</v>
      </c>
      <c r="I24" s="62" t="s">
        <v>36</v>
      </c>
      <c r="J24" s="62" t="s">
        <v>261</v>
      </c>
      <c r="K24" s="123" t="s">
        <v>257</v>
      </c>
      <c r="L24" s="62">
        <v>0</v>
      </c>
      <c r="M24" s="62" t="s">
        <v>34</v>
      </c>
      <c r="N24" s="4" t="s">
        <v>378</v>
      </c>
      <c r="O24" s="123">
        <v>0</v>
      </c>
      <c r="P24" s="59" t="s">
        <v>97</v>
      </c>
      <c r="Q24" s="59" t="s">
        <v>98</v>
      </c>
      <c r="R24" s="62" t="s">
        <v>75</v>
      </c>
      <c r="S24" s="81" t="s">
        <v>102</v>
      </c>
      <c r="T24" s="82"/>
      <c r="U24" s="83">
        <v>45254</v>
      </c>
      <c r="V24" s="84">
        <v>0.39583333333333298</v>
      </c>
      <c r="W24" s="82"/>
      <c r="X24" s="62" t="s">
        <v>80</v>
      </c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</row>
    <row r="25" spans="1:61" s="129" customFormat="1" ht="78.75" x14ac:dyDescent="0.25">
      <c r="A25" s="58"/>
      <c r="B25" s="58">
        <v>22</v>
      </c>
      <c r="C25" s="76"/>
      <c r="D25" s="76"/>
      <c r="E25" s="123" t="s">
        <v>253</v>
      </c>
      <c r="F25" s="62" t="s">
        <v>254</v>
      </c>
      <c r="G25" s="62" t="s">
        <v>262</v>
      </c>
      <c r="H25" s="62" t="s">
        <v>111</v>
      </c>
      <c r="I25" s="62" t="s">
        <v>90</v>
      </c>
      <c r="J25" s="62" t="s">
        <v>263</v>
      </c>
      <c r="K25" s="123" t="s">
        <v>264</v>
      </c>
      <c r="L25" s="62">
        <v>0</v>
      </c>
      <c r="M25" s="62" t="s">
        <v>34</v>
      </c>
      <c r="N25" s="4" t="s">
        <v>378</v>
      </c>
      <c r="O25" s="123">
        <v>0</v>
      </c>
      <c r="P25" s="59" t="s">
        <v>97</v>
      </c>
      <c r="Q25" s="59" t="s">
        <v>98</v>
      </c>
      <c r="R25" s="62" t="s">
        <v>75</v>
      </c>
      <c r="S25" s="81" t="s">
        <v>102</v>
      </c>
      <c r="T25" s="82"/>
      <c r="U25" s="83">
        <v>45254</v>
      </c>
      <c r="V25" s="84">
        <v>0.39583333333333298</v>
      </c>
      <c r="W25" s="82"/>
      <c r="X25" s="62" t="s">
        <v>80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</row>
    <row r="26" spans="1:61" s="129" customFormat="1" ht="63" x14ac:dyDescent="0.25">
      <c r="A26" s="58"/>
      <c r="B26" s="58">
        <v>23</v>
      </c>
      <c r="C26" s="76"/>
      <c r="D26" s="76"/>
      <c r="E26" s="123" t="s">
        <v>265</v>
      </c>
      <c r="F26" s="62" t="s">
        <v>266</v>
      </c>
      <c r="G26" s="62" t="s">
        <v>267</v>
      </c>
      <c r="H26" s="62" t="s">
        <v>268</v>
      </c>
      <c r="I26" s="62" t="s">
        <v>101</v>
      </c>
      <c r="J26" s="62" t="s">
        <v>269</v>
      </c>
      <c r="K26" s="123" t="s">
        <v>270</v>
      </c>
      <c r="L26" s="62">
        <v>0</v>
      </c>
      <c r="M26" s="62" t="s">
        <v>27</v>
      </c>
      <c r="N26" s="4" t="s">
        <v>378</v>
      </c>
      <c r="O26" s="123" t="s">
        <v>480</v>
      </c>
      <c r="P26" s="59" t="s">
        <v>97</v>
      </c>
      <c r="Q26" s="59" t="s">
        <v>98</v>
      </c>
      <c r="R26" s="62" t="s">
        <v>79</v>
      </c>
      <c r="S26" s="81" t="s">
        <v>102</v>
      </c>
      <c r="T26" s="82"/>
      <c r="U26" s="83">
        <v>45254</v>
      </c>
      <c r="V26" s="84">
        <v>0.39583333333333298</v>
      </c>
      <c r="W26" s="82"/>
      <c r="X26" s="62" t="s">
        <v>80</v>
      </c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</row>
    <row r="27" spans="1:61" s="129" customFormat="1" ht="63" x14ac:dyDescent="0.25">
      <c r="A27" s="58"/>
      <c r="B27" s="58">
        <v>24</v>
      </c>
      <c r="C27" s="76"/>
      <c r="D27" s="76"/>
      <c r="E27" s="123" t="s">
        <v>253</v>
      </c>
      <c r="F27" s="62" t="s">
        <v>254</v>
      </c>
      <c r="G27" s="62" t="s">
        <v>271</v>
      </c>
      <c r="H27" s="62" t="s">
        <v>31</v>
      </c>
      <c r="I27" s="62" t="s">
        <v>81</v>
      </c>
      <c r="J27" s="62" t="s">
        <v>272</v>
      </c>
      <c r="K27" s="123" t="s">
        <v>257</v>
      </c>
      <c r="L27" s="62">
        <v>0</v>
      </c>
      <c r="M27" s="62" t="s">
        <v>34</v>
      </c>
      <c r="N27" s="4" t="s">
        <v>378</v>
      </c>
      <c r="O27" s="123">
        <v>0</v>
      </c>
      <c r="P27" s="59" t="s">
        <v>97</v>
      </c>
      <c r="Q27" s="59" t="s">
        <v>98</v>
      </c>
      <c r="R27" s="62" t="s">
        <v>75</v>
      </c>
      <c r="S27" s="81" t="s">
        <v>102</v>
      </c>
      <c r="T27" s="82"/>
      <c r="U27" s="83">
        <v>45254</v>
      </c>
      <c r="V27" s="84">
        <v>0.39583333333333298</v>
      </c>
      <c r="W27" s="82"/>
      <c r="X27" s="62" t="s">
        <v>80</v>
      </c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</row>
    <row r="28" spans="1:61" s="129" customFormat="1" ht="78.75" x14ac:dyDescent="0.25">
      <c r="A28" s="58"/>
      <c r="B28" s="58">
        <v>25</v>
      </c>
      <c r="C28" s="76"/>
      <c r="D28" s="76"/>
      <c r="E28" s="123" t="s">
        <v>253</v>
      </c>
      <c r="F28" s="62" t="s">
        <v>254</v>
      </c>
      <c r="G28" s="62" t="s">
        <v>273</v>
      </c>
      <c r="H28" s="62" t="s">
        <v>91</v>
      </c>
      <c r="I28" s="62" t="s">
        <v>35</v>
      </c>
      <c r="J28" s="62" t="s">
        <v>274</v>
      </c>
      <c r="K28" s="123" t="s">
        <v>264</v>
      </c>
      <c r="L28" s="62">
        <v>0</v>
      </c>
      <c r="M28" s="62" t="s">
        <v>34</v>
      </c>
      <c r="N28" s="4" t="s">
        <v>378</v>
      </c>
      <c r="O28" s="123">
        <v>0</v>
      </c>
      <c r="P28" s="59" t="s">
        <v>97</v>
      </c>
      <c r="Q28" s="59" t="s">
        <v>98</v>
      </c>
      <c r="R28" s="62" t="s">
        <v>75</v>
      </c>
      <c r="S28" s="81" t="s">
        <v>102</v>
      </c>
      <c r="T28" s="82"/>
      <c r="U28" s="83">
        <v>45254</v>
      </c>
      <c r="V28" s="84">
        <v>0.39583333333333298</v>
      </c>
      <c r="W28" s="82"/>
      <c r="X28" s="62" t="s">
        <v>80</v>
      </c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</row>
    <row r="29" spans="1:61" s="129" customFormat="1" ht="63" x14ac:dyDescent="0.25">
      <c r="A29" s="58"/>
      <c r="B29" s="58">
        <v>26</v>
      </c>
      <c r="C29" s="76"/>
      <c r="D29" s="76"/>
      <c r="E29" s="123" t="s">
        <v>275</v>
      </c>
      <c r="F29" s="62" t="s">
        <v>276</v>
      </c>
      <c r="G29" s="62" t="s">
        <v>267</v>
      </c>
      <c r="H29" s="62" t="s">
        <v>268</v>
      </c>
      <c r="I29" s="62" t="s">
        <v>101</v>
      </c>
      <c r="J29" s="62" t="s">
        <v>269</v>
      </c>
      <c r="K29" s="123" t="s">
        <v>270</v>
      </c>
      <c r="L29" s="62">
        <v>0</v>
      </c>
      <c r="M29" s="62" t="s">
        <v>27</v>
      </c>
      <c r="N29" s="4" t="s">
        <v>378</v>
      </c>
      <c r="O29" s="123" t="s">
        <v>481</v>
      </c>
      <c r="P29" s="59" t="s">
        <v>97</v>
      </c>
      <c r="Q29" s="59" t="s">
        <v>98</v>
      </c>
      <c r="R29" s="62" t="s">
        <v>79</v>
      </c>
      <c r="S29" s="81" t="s">
        <v>102</v>
      </c>
      <c r="T29" s="82"/>
      <c r="U29" s="83">
        <v>45254</v>
      </c>
      <c r="V29" s="84">
        <v>0.39583333333333298</v>
      </c>
      <c r="W29" s="82"/>
      <c r="X29" s="62" t="s">
        <v>80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</row>
    <row r="30" spans="1:61" s="129" customFormat="1" ht="63" x14ac:dyDescent="0.25">
      <c r="A30" s="58"/>
      <c r="B30" s="58">
        <v>27</v>
      </c>
      <c r="C30" s="76"/>
      <c r="D30" s="76"/>
      <c r="E30" s="123" t="s">
        <v>277</v>
      </c>
      <c r="F30" s="62" t="s">
        <v>278</v>
      </c>
      <c r="G30" s="124" t="s">
        <v>189</v>
      </c>
      <c r="H30" s="62" t="s">
        <v>279</v>
      </c>
      <c r="I30" s="62" t="s">
        <v>32</v>
      </c>
      <c r="J30" s="62" t="s">
        <v>280</v>
      </c>
      <c r="K30" s="123" t="s">
        <v>70</v>
      </c>
      <c r="L30" s="62">
        <v>0</v>
      </c>
      <c r="M30" s="62" t="s">
        <v>27</v>
      </c>
      <c r="N30" s="4" t="s">
        <v>378</v>
      </c>
      <c r="O30" s="123" t="s">
        <v>482</v>
      </c>
      <c r="P30" s="59" t="s">
        <v>97</v>
      </c>
      <c r="Q30" s="59" t="s">
        <v>98</v>
      </c>
      <c r="R30" s="62" t="s">
        <v>79</v>
      </c>
      <c r="S30" s="81" t="s">
        <v>102</v>
      </c>
      <c r="T30" s="82"/>
      <c r="U30" s="83">
        <v>45254</v>
      </c>
      <c r="V30" s="84">
        <v>0.39583333333333298</v>
      </c>
      <c r="W30" s="82"/>
      <c r="X30" s="62" t="s">
        <v>80</v>
      </c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</row>
    <row r="31" spans="1:61" s="129" customFormat="1" ht="47.25" x14ac:dyDescent="0.25">
      <c r="A31" s="58"/>
      <c r="B31" s="58">
        <v>28</v>
      </c>
      <c r="C31" s="76"/>
      <c r="D31" s="76"/>
      <c r="E31" s="123" t="s">
        <v>277</v>
      </c>
      <c r="F31" s="62" t="s">
        <v>278</v>
      </c>
      <c r="G31" s="124" t="s">
        <v>281</v>
      </c>
      <c r="H31" s="62" t="s">
        <v>282</v>
      </c>
      <c r="I31" s="62" t="s">
        <v>82</v>
      </c>
      <c r="J31" s="62" t="s">
        <v>283</v>
      </c>
      <c r="K31" s="62" t="s">
        <v>70</v>
      </c>
      <c r="L31" s="62">
        <v>0</v>
      </c>
      <c r="M31" s="62" t="s">
        <v>34</v>
      </c>
      <c r="N31" s="4" t="s">
        <v>378</v>
      </c>
      <c r="O31" s="123">
        <v>0</v>
      </c>
      <c r="P31" s="59" t="s">
        <v>97</v>
      </c>
      <c r="Q31" s="59" t="s">
        <v>98</v>
      </c>
      <c r="R31" s="62" t="s">
        <v>75</v>
      </c>
      <c r="S31" s="81" t="s">
        <v>102</v>
      </c>
      <c r="T31" s="82"/>
      <c r="U31" s="83">
        <v>45254</v>
      </c>
      <c r="V31" s="84">
        <v>0.39583333333333298</v>
      </c>
      <c r="W31" s="82"/>
      <c r="X31" s="62" t="s">
        <v>80</v>
      </c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</row>
    <row r="32" spans="1:61" s="129" customFormat="1" ht="47.25" x14ac:dyDescent="0.25">
      <c r="A32" s="58"/>
      <c r="B32" s="58">
        <v>29</v>
      </c>
      <c r="C32" s="76"/>
      <c r="D32" s="76"/>
      <c r="E32" s="123" t="s">
        <v>277</v>
      </c>
      <c r="F32" s="62" t="s">
        <v>278</v>
      </c>
      <c r="G32" s="124" t="s">
        <v>284</v>
      </c>
      <c r="H32" s="62" t="s">
        <v>33</v>
      </c>
      <c r="I32" s="62" t="s">
        <v>81</v>
      </c>
      <c r="J32" s="62" t="s">
        <v>285</v>
      </c>
      <c r="K32" s="62" t="s">
        <v>70</v>
      </c>
      <c r="L32" s="62">
        <v>0</v>
      </c>
      <c r="M32" s="62" t="s">
        <v>34</v>
      </c>
      <c r="N32" s="4" t="s">
        <v>378</v>
      </c>
      <c r="O32" s="123">
        <v>0</v>
      </c>
      <c r="P32" s="59" t="s">
        <v>97</v>
      </c>
      <c r="Q32" s="59" t="s">
        <v>98</v>
      </c>
      <c r="R32" s="62" t="s">
        <v>75</v>
      </c>
      <c r="S32" s="81" t="s">
        <v>102</v>
      </c>
      <c r="T32" s="82"/>
      <c r="U32" s="83">
        <v>45254</v>
      </c>
      <c r="V32" s="84">
        <v>0.39583333333333298</v>
      </c>
      <c r="W32" s="82"/>
      <c r="X32" s="62" t="s">
        <v>80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</row>
    <row r="33" spans="1:61" s="129" customFormat="1" ht="47.25" x14ac:dyDescent="0.25">
      <c r="A33" s="58"/>
      <c r="B33" s="58">
        <v>30</v>
      </c>
      <c r="C33" s="76"/>
      <c r="D33" s="76"/>
      <c r="E33" s="123" t="s">
        <v>277</v>
      </c>
      <c r="F33" s="62" t="s">
        <v>278</v>
      </c>
      <c r="G33" s="124" t="s">
        <v>286</v>
      </c>
      <c r="H33" s="62" t="s">
        <v>109</v>
      </c>
      <c r="I33" s="62" t="s">
        <v>100</v>
      </c>
      <c r="J33" s="62" t="s">
        <v>287</v>
      </c>
      <c r="K33" s="123" t="s">
        <v>70</v>
      </c>
      <c r="L33" s="62">
        <v>0</v>
      </c>
      <c r="M33" s="62" t="s">
        <v>34</v>
      </c>
      <c r="N33" s="4" t="s">
        <v>378</v>
      </c>
      <c r="O33" s="123">
        <v>0</v>
      </c>
      <c r="P33" s="59" t="s">
        <v>97</v>
      </c>
      <c r="Q33" s="59" t="s">
        <v>98</v>
      </c>
      <c r="R33" s="62" t="s">
        <v>75</v>
      </c>
      <c r="S33" s="81" t="s">
        <v>102</v>
      </c>
      <c r="T33" s="82"/>
      <c r="U33" s="83">
        <v>45254</v>
      </c>
      <c r="V33" s="84">
        <v>0.39583333333333298</v>
      </c>
      <c r="W33" s="82"/>
      <c r="X33" s="62" t="s">
        <v>80</v>
      </c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</row>
    <row r="34" spans="1:61" s="129" customFormat="1" ht="47.25" x14ac:dyDescent="0.25">
      <c r="A34" s="58"/>
      <c r="B34" s="58">
        <v>31</v>
      </c>
      <c r="C34" s="76"/>
      <c r="D34" s="76"/>
      <c r="E34" s="123" t="s">
        <v>288</v>
      </c>
      <c r="F34" s="62" t="s">
        <v>289</v>
      </c>
      <c r="G34" s="62" t="s">
        <v>290</v>
      </c>
      <c r="H34" s="62" t="s">
        <v>33</v>
      </c>
      <c r="I34" s="62" t="s">
        <v>86</v>
      </c>
      <c r="J34" s="62" t="s">
        <v>291</v>
      </c>
      <c r="K34" s="62" t="s">
        <v>93</v>
      </c>
      <c r="L34" s="62">
        <v>0</v>
      </c>
      <c r="M34" s="62" t="s">
        <v>34</v>
      </c>
      <c r="N34" s="4" t="s">
        <v>378</v>
      </c>
      <c r="O34" s="123">
        <v>0</v>
      </c>
      <c r="P34" s="59" t="s">
        <v>97</v>
      </c>
      <c r="Q34" s="59" t="s">
        <v>98</v>
      </c>
      <c r="R34" s="62" t="s">
        <v>75</v>
      </c>
      <c r="S34" s="81" t="s">
        <v>102</v>
      </c>
      <c r="T34" s="82"/>
      <c r="U34" s="83">
        <v>45254</v>
      </c>
      <c r="V34" s="84">
        <v>0.39583333333333298</v>
      </c>
      <c r="W34" s="82"/>
      <c r="X34" s="62" t="s">
        <v>80</v>
      </c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</row>
    <row r="35" spans="1:61" s="129" customFormat="1" ht="47.25" x14ac:dyDescent="0.25">
      <c r="A35" s="58"/>
      <c r="B35" s="58">
        <v>32</v>
      </c>
      <c r="C35" s="76"/>
      <c r="D35" s="76"/>
      <c r="E35" s="123" t="s">
        <v>292</v>
      </c>
      <c r="F35" s="62" t="s">
        <v>293</v>
      </c>
      <c r="G35" s="62" t="s">
        <v>294</v>
      </c>
      <c r="H35" s="62" t="s">
        <v>33</v>
      </c>
      <c r="I35" s="62" t="s">
        <v>132</v>
      </c>
      <c r="J35" s="62" t="s">
        <v>295</v>
      </c>
      <c r="K35" s="62" t="s">
        <v>48</v>
      </c>
      <c r="L35" s="62">
        <v>0</v>
      </c>
      <c r="M35" s="62" t="s">
        <v>27</v>
      </c>
      <c r="N35" s="4" t="s">
        <v>378</v>
      </c>
      <c r="O35" s="123" t="s">
        <v>483</v>
      </c>
      <c r="P35" s="59" t="s">
        <v>97</v>
      </c>
      <c r="Q35" s="59" t="s">
        <v>98</v>
      </c>
      <c r="R35" s="62" t="s">
        <v>79</v>
      </c>
      <c r="S35" s="81" t="s">
        <v>102</v>
      </c>
      <c r="T35" s="82"/>
      <c r="U35" s="83">
        <v>45254</v>
      </c>
      <c r="V35" s="84">
        <v>0.39583333333333298</v>
      </c>
      <c r="W35" s="82"/>
      <c r="X35" s="62" t="s">
        <v>80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</row>
    <row r="36" spans="1:61" s="129" customFormat="1" ht="47.25" x14ac:dyDescent="0.25">
      <c r="A36" s="58"/>
      <c r="B36" s="58">
        <v>33</v>
      </c>
      <c r="C36" s="76"/>
      <c r="D36" s="76"/>
      <c r="E36" s="123" t="s">
        <v>296</v>
      </c>
      <c r="F36" s="62" t="s">
        <v>297</v>
      </c>
      <c r="G36" s="62" t="s">
        <v>298</v>
      </c>
      <c r="H36" s="62" t="s">
        <v>31</v>
      </c>
      <c r="I36" s="62" t="s">
        <v>42</v>
      </c>
      <c r="J36" s="62" t="s">
        <v>299</v>
      </c>
      <c r="K36" s="62" t="s">
        <v>48</v>
      </c>
      <c r="L36" s="62">
        <v>0</v>
      </c>
      <c r="M36" s="62" t="s">
        <v>30</v>
      </c>
      <c r="N36" s="4" t="s">
        <v>378</v>
      </c>
      <c r="O36" s="123" t="s">
        <v>300</v>
      </c>
      <c r="P36" s="59" t="s">
        <v>97</v>
      </c>
      <c r="Q36" s="59" t="s">
        <v>98</v>
      </c>
      <c r="R36" s="62" t="s">
        <v>77</v>
      </c>
      <c r="S36" s="81" t="s">
        <v>102</v>
      </c>
      <c r="T36" s="82"/>
      <c r="U36" s="83">
        <v>45254</v>
      </c>
      <c r="V36" s="84">
        <v>0.39583333333333298</v>
      </c>
      <c r="W36" s="82"/>
      <c r="X36" s="62" t="s">
        <v>80</v>
      </c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</row>
    <row r="37" spans="1:61" s="130" customFormat="1" ht="47.25" x14ac:dyDescent="0.25">
      <c r="A37" s="58"/>
      <c r="B37" s="58">
        <v>34</v>
      </c>
      <c r="C37" s="77"/>
      <c r="D37" s="77"/>
      <c r="E37" s="123" t="s">
        <v>296</v>
      </c>
      <c r="F37" s="62" t="s">
        <v>297</v>
      </c>
      <c r="G37" s="62" t="s">
        <v>301</v>
      </c>
      <c r="H37" s="62" t="s">
        <v>49</v>
      </c>
      <c r="I37" s="62" t="s">
        <v>35</v>
      </c>
      <c r="J37" s="62" t="s">
        <v>302</v>
      </c>
      <c r="K37" s="62" t="s">
        <v>303</v>
      </c>
      <c r="L37" s="62">
        <v>0</v>
      </c>
      <c r="M37" s="62" t="s">
        <v>30</v>
      </c>
      <c r="N37" s="4" t="s">
        <v>378</v>
      </c>
      <c r="O37" s="123" t="s">
        <v>304</v>
      </c>
      <c r="P37" s="59" t="s">
        <v>97</v>
      </c>
      <c r="Q37" s="59" t="s">
        <v>98</v>
      </c>
      <c r="R37" s="62" t="s">
        <v>77</v>
      </c>
      <c r="S37" s="81" t="s">
        <v>102</v>
      </c>
      <c r="T37" s="82"/>
      <c r="U37" s="83">
        <v>45254</v>
      </c>
      <c r="V37" s="84">
        <v>0.41666666666666702</v>
      </c>
      <c r="W37" s="82"/>
      <c r="X37" s="62" t="s">
        <v>80</v>
      </c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</row>
    <row r="38" spans="1:61" s="130" customFormat="1" ht="47.25" x14ac:dyDescent="0.25">
      <c r="A38" s="58"/>
      <c r="B38" s="58">
        <v>35</v>
      </c>
      <c r="C38" s="77"/>
      <c r="D38" s="77"/>
      <c r="E38" s="123" t="s">
        <v>296</v>
      </c>
      <c r="F38" s="62" t="s">
        <v>297</v>
      </c>
      <c r="G38" s="62" t="s">
        <v>305</v>
      </c>
      <c r="H38" s="62" t="s">
        <v>29</v>
      </c>
      <c r="I38" s="62" t="s">
        <v>42</v>
      </c>
      <c r="J38" s="62" t="s">
        <v>306</v>
      </c>
      <c r="K38" s="62" t="s">
        <v>123</v>
      </c>
      <c r="L38" s="62">
        <v>0</v>
      </c>
      <c r="M38" s="62" t="s">
        <v>30</v>
      </c>
      <c r="N38" s="4" t="s">
        <v>378</v>
      </c>
      <c r="O38" s="123" t="s">
        <v>304</v>
      </c>
      <c r="P38" s="59" t="s">
        <v>97</v>
      </c>
      <c r="Q38" s="59" t="s">
        <v>98</v>
      </c>
      <c r="R38" s="62" t="s">
        <v>77</v>
      </c>
      <c r="S38" s="81" t="s">
        <v>102</v>
      </c>
      <c r="T38" s="82"/>
      <c r="U38" s="83">
        <v>45254</v>
      </c>
      <c r="V38" s="84">
        <v>0.41666666666666702</v>
      </c>
      <c r="W38" s="82"/>
      <c r="X38" s="62" t="s">
        <v>80</v>
      </c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</row>
    <row r="39" spans="1:61" s="130" customFormat="1" ht="63" x14ac:dyDescent="0.25">
      <c r="A39" s="58"/>
      <c r="B39" s="58">
        <v>36</v>
      </c>
      <c r="C39" s="77"/>
      <c r="D39" s="77"/>
      <c r="E39" s="123" t="s">
        <v>265</v>
      </c>
      <c r="F39" s="62" t="s">
        <v>266</v>
      </c>
      <c r="G39" s="62" t="s">
        <v>307</v>
      </c>
      <c r="H39" s="62" t="s">
        <v>62</v>
      </c>
      <c r="I39" s="62" t="s">
        <v>81</v>
      </c>
      <c r="J39" s="62" t="s">
        <v>308</v>
      </c>
      <c r="K39" s="123" t="s">
        <v>116</v>
      </c>
      <c r="L39" s="62">
        <v>0</v>
      </c>
      <c r="M39" s="62" t="s">
        <v>27</v>
      </c>
      <c r="N39" s="15" t="s">
        <v>178</v>
      </c>
      <c r="O39" s="123" t="s">
        <v>484</v>
      </c>
      <c r="P39" s="59" t="s">
        <v>97</v>
      </c>
      <c r="Q39" s="59" t="s">
        <v>98</v>
      </c>
      <c r="R39" s="62" t="s">
        <v>76</v>
      </c>
      <c r="S39" s="81" t="s">
        <v>102</v>
      </c>
      <c r="T39" s="82"/>
      <c r="U39" s="83">
        <v>45254</v>
      </c>
      <c r="V39" s="84">
        <v>0.41666666666666702</v>
      </c>
      <c r="W39" s="82"/>
      <c r="X39" s="62" t="s">
        <v>80</v>
      </c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</row>
    <row r="40" spans="1:61" s="130" customFormat="1" ht="63" x14ac:dyDescent="0.25">
      <c r="A40" s="58"/>
      <c r="B40" s="58">
        <v>37</v>
      </c>
      <c r="C40" s="77"/>
      <c r="D40" s="77"/>
      <c r="E40" s="123" t="s">
        <v>309</v>
      </c>
      <c r="F40" s="62" t="s">
        <v>310</v>
      </c>
      <c r="G40" s="62" t="s">
        <v>311</v>
      </c>
      <c r="H40" s="62" t="s">
        <v>49</v>
      </c>
      <c r="I40" s="62" t="s">
        <v>35</v>
      </c>
      <c r="J40" s="62" t="s">
        <v>312</v>
      </c>
      <c r="K40" s="123" t="s">
        <v>188</v>
      </c>
      <c r="L40" s="62">
        <v>0</v>
      </c>
      <c r="M40" s="62" t="s">
        <v>30</v>
      </c>
      <c r="N40" s="4" t="s">
        <v>378</v>
      </c>
      <c r="O40" s="123" t="s">
        <v>485</v>
      </c>
      <c r="P40" s="59" t="s">
        <v>97</v>
      </c>
      <c r="Q40" s="59" t="s">
        <v>98</v>
      </c>
      <c r="R40" s="62" t="s">
        <v>79</v>
      </c>
      <c r="S40" s="81" t="s">
        <v>102</v>
      </c>
      <c r="T40" s="82"/>
      <c r="U40" s="83">
        <v>45254</v>
      </c>
      <c r="V40" s="84">
        <v>0.41666666666666702</v>
      </c>
      <c r="W40" s="82"/>
      <c r="X40" s="62" t="s">
        <v>80</v>
      </c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</row>
    <row r="41" spans="1:61" s="130" customFormat="1" ht="78.75" x14ac:dyDescent="0.25">
      <c r="A41" s="58"/>
      <c r="B41" s="58">
        <v>38</v>
      </c>
      <c r="C41" s="77"/>
      <c r="D41" s="77"/>
      <c r="E41" s="123" t="s">
        <v>309</v>
      </c>
      <c r="F41" s="62" t="s">
        <v>310</v>
      </c>
      <c r="G41" s="62" t="s">
        <v>313</v>
      </c>
      <c r="H41" s="62" t="s">
        <v>314</v>
      </c>
      <c r="I41" s="62" t="s">
        <v>95</v>
      </c>
      <c r="J41" s="62" t="s">
        <v>315</v>
      </c>
      <c r="K41" s="62" t="s">
        <v>187</v>
      </c>
      <c r="L41" s="62">
        <v>0</v>
      </c>
      <c r="M41" s="62" t="s">
        <v>30</v>
      </c>
      <c r="N41" s="4" t="s">
        <v>378</v>
      </c>
      <c r="O41" s="123" t="s">
        <v>486</v>
      </c>
      <c r="P41" s="59" t="s">
        <v>97</v>
      </c>
      <c r="Q41" s="59" t="s">
        <v>98</v>
      </c>
      <c r="R41" s="62" t="s">
        <v>76</v>
      </c>
      <c r="S41" s="81" t="s">
        <v>102</v>
      </c>
      <c r="T41" s="82"/>
      <c r="U41" s="83">
        <v>45254</v>
      </c>
      <c r="V41" s="84">
        <v>0.41666666666666702</v>
      </c>
      <c r="W41" s="82"/>
      <c r="X41" s="62" t="s">
        <v>80</v>
      </c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</row>
    <row r="42" spans="1:61" s="130" customFormat="1" ht="78.75" x14ac:dyDescent="0.25">
      <c r="A42" s="58"/>
      <c r="B42" s="58">
        <v>39</v>
      </c>
      <c r="C42" s="77"/>
      <c r="D42" s="77"/>
      <c r="E42" s="123" t="s">
        <v>309</v>
      </c>
      <c r="F42" s="62" t="s">
        <v>310</v>
      </c>
      <c r="G42" s="62" t="s">
        <v>316</v>
      </c>
      <c r="H42" s="62" t="s">
        <v>31</v>
      </c>
      <c r="I42" s="62" t="s">
        <v>41</v>
      </c>
      <c r="J42" s="62" t="s">
        <v>317</v>
      </c>
      <c r="K42" s="62" t="s">
        <v>187</v>
      </c>
      <c r="L42" s="62">
        <v>0</v>
      </c>
      <c r="M42" s="62" t="s">
        <v>30</v>
      </c>
      <c r="N42" s="4" t="s">
        <v>378</v>
      </c>
      <c r="O42" s="123" t="s">
        <v>486</v>
      </c>
      <c r="P42" s="59" t="s">
        <v>97</v>
      </c>
      <c r="Q42" s="59" t="s">
        <v>98</v>
      </c>
      <c r="R42" s="62" t="s">
        <v>76</v>
      </c>
      <c r="S42" s="81" t="s">
        <v>102</v>
      </c>
      <c r="T42" s="82"/>
      <c r="U42" s="83">
        <v>45254</v>
      </c>
      <c r="V42" s="84">
        <v>0.41666666666666702</v>
      </c>
      <c r="W42" s="82"/>
      <c r="X42" s="62" t="s">
        <v>80</v>
      </c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</row>
    <row r="43" spans="1:61" s="130" customFormat="1" ht="78.75" x14ac:dyDescent="0.25">
      <c r="A43" s="58"/>
      <c r="B43" s="58">
        <v>40</v>
      </c>
      <c r="C43" s="77"/>
      <c r="D43" s="77"/>
      <c r="E43" s="123" t="s">
        <v>309</v>
      </c>
      <c r="F43" s="62" t="s">
        <v>310</v>
      </c>
      <c r="G43" s="62" t="s">
        <v>313</v>
      </c>
      <c r="H43" s="62" t="s">
        <v>88</v>
      </c>
      <c r="I43" s="62" t="s">
        <v>95</v>
      </c>
      <c r="J43" s="62" t="s">
        <v>318</v>
      </c>
      <c r="K43" s="123" t="s">
        <v>187</v>
      </c>
      <c r="L43" s="62">
        <v>0</v>
      </c>
      <c r="M43" s="62" t="s">
        <v>30</v>
      </c>
      <c r="N43" s="4" t="s">
        <v>378</v>
      </c>
      <c r="O43" s="123" t="s">
        <v>486</v>
      </c>
      <c r="P43" s="59" t="s">
        <v>97</v>
      </c>
      <c r="Q43" s="59" t="s">
        <v>98</v>
      </c>
      <c r="R43" s="62" t="s">
        <v>76</v>
      </c>
      <c r="S43" s="81" t="s">
        <v>102</v>
      </c>
      <c r="T43" s="82"/>
      <c r="U43" s="83">
        <v>45254</v>
      </c>
      <c r="V43" s="84">
        <v>0.41666666666666702</v>
      </c>
      <c r="W43" s="82"/>
      <c r="X43" s="62" t="s">
        <v>80</v>
      </c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</row>
    <row r="44" spans="1:61" s="130" customFormat="1" ht="47.25" x14ac:dyDescent="0.25">
      <c r="A44" s="58"/>
      <c r="B44" s="58">
        <v>41</v>
      </c>
      <c r="C44" s="77"/>
      <c r="D44" s="77"/>
      <c r="E44" s="123" t="s">
        <v>173</v>
      </c>
      <c r="F44" s="62" t="s">
        <v>174</v>
      </c>
      <c r="G44" s="62" t="s">
        <v>319</v>
      </c>
      <c r="H44" s="62" t="s">
        <v>49</v>
      </c>
      <c r="I44" s="62" t="s">
        <v>36</v>
      </c>
      <c r="J44" s="62" t="s">
        <v>320</v>
      </c>
      <c r="K44" s="123" t="s">
        <v>78</v>
      </c>
      <c r="L44" s="62">
        <v>0</v>
      </c>
      <c r="M44" s="62" t="s">
        <v>30</v>
      </c>
      <c r="N44" s="4" t="s">
        <v>378</v>
      </c>
      <c r="O44" s="123" t="s">
        <v>487</v>
      </c>
      <c r="P44" s="59" t="s">
        <v>97</v>
      </c>
      <c r="Q44" s="59" t="s">
        <v>98</v>
      </c>
      <c r="R44" s="62" t="s">
        <v>76</v>
      </c>
      <c r="S44" s="81" t="s">
        <v>102</v>
      </c>
      <c r="T44" s="82"/>
      <c r="U44" s="83">
        <v>45254</v>
      </c>
      <c r="V44" s="84">
        <v>0.41666666666666702</v>
      </c>
      <c r="W44" s="82"/>
      <c r="X44" s="62" t="s">
        <v>80</v>
      </c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</row>
    <row r="45" spans="1:61" s="130" customFormat="1" ht="63" x14ac:dyDescent="0.25">
      <c r="A45" s="58"/>
      <c r="B45" s="58">
        <v>42</v>
      </c>
      <c r="C45" s="77"/>
      <c r="D45" s="77"/>
      <c r="E45" s="123" t="s">
        <v>321</v>
      </c>
      <c r="F45" s="62" t="s">
        <v>322</v>
      </c>
      <c r="G45" s="62" t="s">
        <v>323</v>
      </c>
      <c r="H45" s="62" t="s">
        <v>33</v>
      </c>
      <c r="I45" s="62" t="s">
        <v>147</v>
      </c>
      <c r="J45" s="62" t="s">
        <v>324</v>
      </c>
      <c r="K45" s="123" t="s">
        <v>113</v>
      </c>
      <c r="L45" s="62">
        <v>0</v>
      </c>
      <c r="M45" s="62" t="s">
        <v>27</v>
      </c>
      <c r="N45" s="4" t="s">
        <v>378</v>
      </c>
      <c r="O45" s="123" t="s">
        <v>488</v>
      </c>
      <c r="P45" s="59" t="s">
        <v>97</v>
      </c>
      <c r="Q45" s="59" t="s">
        <v>98</v>
      </c>
      <c r="R45" s="62" t="s">
        <v>77</v>
      </c>
      <c r="S45" s="81" t="s">
        <v>102</v>
      </c>
      <c r="T45" s="82"/>
      <c r="U45" s="83">
        <v>45254</v>
      </c>
      <c r="V45" s="84">
        <v>0.41666666666666702</v>
      </c>
      <c r="W45" s="82"/>
      <c r="X45" s="62" t="s">
        <v>80</v>
      </c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</row>
    <row r="46" spans="1:61" s="130" customFormat="1" ht="47.25" x14ac:dyDescent="0.25">
      <c r="A46" s="58"/>
      <c r="B46" s="58">
        <v>43</v>
      </c>
      <c r="C46" s="77"/>
      <c r="D46" s="77"/>
      <c r="E46" s="123" t="s">
        <v>325</v>
      </c>
      <c r="F46" s="62" t="s">
        <v>326</v>
      </c>
      <c r="G46" s="62" t="s">
        <v>327</v>
      </c>
      <c r="H46" s="62" t="s">
        <v>29</v>
      </c>
      <c r="I46" s="62" t="s">
        <v>32</v>
      </c>
      <c r="J46" s="62" t="s">
        <v>328</v>
      </c>
      <c r="K46" s="62" t="s">
        <v>92</v>
      </c>
      <c r="L46" s="62">
        <v>0</v>
      </c>
      <c r="M46" s="62" t="s">
        <v>30</v>
      </c>
      <c r="N46" s="4" t="s">
        <v>378</v>
      </c>
      <c r="O46" s="123">
        <v>0</v>
      </c>
      <c r="P46" s="59" t="s">
        <v>97</v>
      </c>
      <c r="Q46" s="59" t="s">
        <v>98</v>
      </c>
      <c r="R46" s="62" t="s">
        <v>75</v>
      </c>
      <c r="S46" s="81" t="s">
        <v>102</v>
      </c>
      <c r="T46" s="82"/>
      <c r="U46" s="83">
        <v>45254</v>
      </c>
      <c r="V46" s="84">
        <v>0.41666666666666702</v>
      </c>
      <c r="W46" s="82"/>
      <c r="X46" s="62" t="s">
        <v>80</v>
      </c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</row>
    <row r="47" spans="1:61" s="130" customFormat="1" ht="47.25" x14ac:dyDescent="0.25">
      <c r="A47" s="58"/>
      <c r="B47" s="58">
        <v>44</v>
      </c>
      <c r="C47" s="77"/>
      <c r="D47" s="77"/>
      <c r="E47" s="123" t="s">
        <v>329</v>
      </c>
      <c r="F47" s="62" t="s">
        <v>330</v>
      </c>
      <c r="G47" s="124" t="s">
        <v>331</v>
      </c>
      <c r="H47" s="62" t="s">
        <v>29</v>
      </c>
      <c r="I47" s="62" t="s">
        <v>32</v>
      </c>
      <c r="J47" s="62" t="s">
        <v>332</v>
      </c>
      <c r="K47" s="123" t="s">
        <v>123</v>
      </c>
      <c r="L47" s="62">
        <v>0</v>
      </c>
      <c r="M47" s="62" t="s">
        <v>27</v>
      </c>
      <c r="N47" s="4" t="s">
        <v>378</v>
      </c>
      <c r="O47" s="123" t="s">
        <v>333</v>
      </c>
      <c r="P47" s="59" t="s">
        <v>97</v>
      </c>
      <c r="Q47" s="59" t="s">
        <v>98</v>
      </c>
      <c r="R47" s="62" t="s">
        <v>334</v>
      </c>
      <c r="S47" s="81" t="s">
        <v>102</v>
      </c>
      <c r="T47" s="82"/>
      <c r="U47" s="83">
        <v>45254</v>
      </c>
      <c r="V47" s="84">
        <v>0.41666666666666702</v>
      </c>
      <c r="W47" s="82"/>
      <c r="X47" s="62" t="s">
        <v>80</v>
      </c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</row>
    <row r="48" spans="1:61" s="130" customFormat="1" ht="47.25" x14ac:dyDescent="0.25">
      <c r="A48" s="58"/>
      <c r="B48" s="58">
        <v>45</v>
      </c>
      <c r="C48" s="77"/>
      <c r="D48" s="77"/>
      <c r="E48" s="123" t="s">
        <v>335</v>
      </c>
      <c r="F48" s="62" t="s">
        <v>336</v>
      </c>
      <c r="G48" s="124" t="s">
        <v>337</v>
      </c>
      <c r="H48" s="62" t="s">
        <v>192</v>
      </c>
      <c r="I48" s="62" t="s">
        <v>35</v>
      </c>
      <c r="J48" s="62" t="s">
        <v>338</v>
      </c>
      <c r="K48" s="62" t="s">
        <v>339</v>
      </c>
      <c r="L48" s="62">
        <v>0</v>
      </c>
      <c r="M48" s="62" t="s">
        <v>34</v>
      </c>
      <c r="N48" s="15" t="s">
        <v>106</v>
      </c>
      <c r="O48" s="123"/>
      <c r="P48" s="59" t="s">
        <v>97</v>
      </c>
      <c r="Q48" s="59" t="s">
        <v>98</v>
      </c>
      <c r="R48" s="62" t="s">
        <v>75</v>
      </c>
      <c r="S48" s="81" t="s">
        <v>102</v>
      </c>
      <c r="T48" s="82"/>
      <c r="U48" s="83">
        <v>45254</v>
      </c>
      <c r="V48" s="84">
        <v>0.41666666666666702</v>
      </c>
      <c r="W48" s="82"/>
      <c r="X48" s="62" t="s">
        <v>80</v>
      </c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</row>
    <row r="49" spans="1:61" s="130" customFormat="1" ht="47.25" x14ac:dyDescent="0.25">
      <c r="A49" s="58"/>
      <c r="B49" s="58">
        <v>46</v>
      </c>
      <c r="C49" s="77"/>
      <c r="D49" s="77"/>
      <c r="E49" s="123" t="s">
        <v>340</v>
      </c>
      <c r="F49" s="62" t="s">
        <v>341</v>
      </c>
      <c r="G49" s="124" t="s">
        <v>342</v>
      </c>
      <c r="H49" s="62" t="s">
        <v>31</v>
      </c>
      <c r="I49" s="62" t="s">
        <v>90</v>
      </c>
      <c r="J49" s="62" t="s">
        <v>343</v>
      </c>
      <c r="K49" s="123" t="s">
        <v>89</v>
      </c>
      <c r="L49" s="62">
        <v>0</v>
      </c>
      <c r="M49" s="62" t="s">
        <v>30</v>
      </c>
      <c r="N49" s="4" t="s">
        <v>378</v>
      </c>
      <c r="O49" s="123" t="s">
        <v>489</v>
      </c>
      <c r="P49" s="59" t="s">
        <v>97</v>
      </c>
      <c r="Q49" s="59" t="s">
        <v>98</v>
      </c>
      <c r="R49" s="62" t="s">
        <v>83</v>
      </c>
      <c r="S49" s="81" t="s">
        <v>102</v>
      </c>
      <c r="T49" s="82"/>
      <c r="U49" s="83">
        <v>45254</v>
      </c>
      <c r="V49" s="84">
        <v>0.41666666666666702</v>
      </c>
      <c r="W49" s="82"/>
      <c r="X49" s="62" t="s">
        <v>80</v>
      </c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</row>
    <row r="50" spans="1:61" s="130" customFormat="1" ht="63" x14ac:dyDescent="0.25">
      <c r="A50" s="58"/>
      <c r="B50" s="58">
        <v>47</v>
      </c>
      <c r="C50" s="77"/>
      <c r="D50" s="77"/>
      <c r="E50" s="123" t="s">
        <v>344</v>
      </c>
      <c r="F50" s="62" t="s">
        <v>345</v>
      </c>
      <c r="G50" s="124" t="s">
        <v>346</v>
      </c>
      <c r="H50" s="62" t="s">
        <v>33</v>
      </c>
      <c r="I50" s="62" t="s">
        <v>95</v>
      </c>
      <c r="J50" s="62" t="s">
        <v>347</v>
      </c>
      <c r="K50" s="123" t="s">
        <v>177</v>
      </c>
      <c r="L50" s="62">
        <v>0</v>
      </c>
      <c r="M50" s="62" t="s">
        <v>30</v>
      </c>
      <c r="N50" s="4" t="s">
        <v>378</v>
      </c>
      <c r="O50" s="123" t="s">
        <v>490</v>
      </c>
      <c r="P50" s="59" t="s">
        <v>97</v>
      </c>
      <c r="Q50" s="59" t="s">
        <v>98</v>
      </c>
      <c r="R50" s="62" t="s">
        <v>77</v>
      </c>
      <c r="S50" s="81" t="s">
        <v>102</v>
      </c>
      <c r="T50" s="82"/>
      <c r="U50" s="83">
        <v>45254</v>
      </c>
      <c r="V50" s="84">
        <v>0.41666666666666702</v>
      </c>
      <c r="W50" s="82"/>
      <c r="X50" s="62" t="s">
        <v>80</v>
      </c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</row>
    <row r="51" spans="1:61" s="130" customFormat="1" ht="47.25" x14ac:dyDescent="0.25">
      <c r="A51" s="58"/>
      <c r="B51" s="58">
        <v>48</v>
      </c>
      <c r="C51" s="77"/>
      <c r="D51" s="77"/>
      <c r="E51" s="123" t="s">
        <v>340</v>
      </c>
      <c r="F51" s="62" t="s">
        <v>341</v>
      </c>
      <c r="G51" s="62" t="s">
        <v>348</v>
      </c>
      <c r="H51" s="62" t="s">
        <v>94</v>
      </c>
      <c r="I51" s="62" t="s">
        <v>95</v>
      </c>
      <c r="J51" s="62" t="s">
        <v>349</v>
      </c>
      <c r="K51" s="62" t="s">
        <v>350</v>
      </c>
      <c r="L51" s="62">
        <v>0</v>
      </c>
      <c r="M51" s="62" t="s">
        <v>30</v>
      </c>
      <c r="N51" s="15" t="s">
        <v>164</v>
      </c>
      <c r="O51" s="123" t="s">
        <v>491</v>
      </c>
      <c r="P51" s="59" t="s">
        <v>97</v>
      </c>
      <c r="Q51" s="59" t="s">
        <v>98</v>
      </c>
      <c r="R51" s="62" t="s">
        <v>83</v>
      </c>
      <c r="S51" s="101" t="s">
        <v>102</v>
      </c>
      <c r="T51" s="82"/>
      <c r="U51" s="83">
        <v>45254</v>
      </c>
      <c r="V51" s="84">
        <v>0.41666666666666702</v>
      </c>
      <c r="W51" s="82"/>
      <c r="X51" s="62" t="s">
        <v>80</v>
      </c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</row>
    <row r="52" spans="1:61" s="130" customFormat="1" ht="47.25" x14ac:dyDescent="0.25">
      <c r="A52" s="58"/>
      <c r="B52" s="58">
        <v>49</v>
      </c>
      <c r="C52" s="77"/>
      <c r="D52" s="77"/>
      <c r="E52" s="123" t="s">
        <v>344</v>
      </c>
      <c r="F52" s="62" t="s">
        <v>345</v>
      </c>
      <c r="G52" s="62" t="s">
        <v>351</v>
      </c>
      <c r="H52" s="62" t="s">
        <v>94</v>
      </c>
      <c r="I52" s="62" t="s">
        <v>43</v>
      </c>
      <c r="J52" s="62" t="s">
        <v>352</v>
      </c>
      <c r="K52" s="62" t="s">
        <v>234</v>
      </c>
      <c r="L52" s="62">
        <v>0</v>
      </c>
      <c r="M52" s="62" t="s">
        <v>34</v>
      </c>
      <c r="N52" s="4" t="s">
        <v>378</v>
      </c>
      <c r="O52" s="123">
        <v>0</v>
      </c>
      <c r="P52" s="59" t="s">
        <v>97</v>
      </c>
      <c r="Q52" s="59" t="s">
        <v>98</v>
      </c>
      <c r="R52" s="62" t="s">
        <v>75</v>
      </c>
      <c r="S52" s="81" t="s">
        <v>102</v>
      </c>
      <c r="T52" s="82"/>
      <c r="U52" s="83">
        <v>45254</v>
      </c>
      <c r="V52" s="84">
        <v>0.41666666666666702</v>
      </c>
      <c r="W52" s="82"/>
      <c r="X52" s="62" t="s">
        <v>80</v>
      </c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</row>
    <row r="53" spans="1:61" s="130" customFormat="1" ht="63" x14ac:dyDescent="0.25">
      <c r="A53" s="58"/>
      <c r="B53" s="58">
        <v>50</v>
      </c>
      <c r="C53" s="77"/>
      <c r="D53" s="77"/>
      <c r="E53" s="123" t="s">
        <v>353</v>
      </c>
      <c r="F53" s="62" t="s">
        <v>354</v>
      </c>
      <c r="G53" s="124" t="s">
        <v>307</v>
      </c>
      <c r="H53" s="62" t="s">
        <v>62</v>
      </c>
      <c r="I53" s="62" t="s">
        <v>81</v>
      </c>
      <c r="J53" s="62" t="s">
        <v>308</v>
      </c>
      <c r="K53" s="62" t="s">
        <v>116</v>
      </c>
      <c r="L53" s="62">
        <v>0</v>
      </c>
      <c r="M53" s="62" t="s">
        <v>27</v>
      </c>
      <c r="N53" s="15" t="s">
        <v>178</v>
      </c>
      <c r="O53" s="123" t="s">
        <v>492</v>
      </c>
      <c r="P53" s="59" t="s">
        <v>97</v>
      </c>
      <c r="Q53" s="59" t="s">
        <v>98</v>
      </c>
      <c r="R53" s="62" t="s">
        <v>76</v>
      </c>
      <c r="S53" s="81" t="s">
        <v>102</v>
      </c>
      <c r="T53" s="82"/>
      <c r="U53" s="83">
        <v>45254</v>
      </c>
      <c r="V53" s="84">
        <v>0.41666666666666702</v>
      </c>
      <c r="W53" s="82"/>
      <c r="X53" s="62" t="s">
        <v>80</v>
      </c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</row>
    <row r="54" spans="1:61" s="130" customFormat="1" ht="78.75" x14ac:dyDescent="0.25">
      <c r="A54" s="58"/>
      <c r="B54" s="58">
        <v>51</v>
      </c>
      <c r="C54" s="77"/>
      <c r="D54" s="77"/>
      <c r="E54" s="123" t="s">
        <v>355</v>
      </c>
      <c r="F54" s="62" t="s">
        <v>356</v>
      </c>
      <c r="G54" s="124" t="s">
        <v>307</v>
      </c>
      <c r="H54" s="62" t="s">
        <v>62</v>
      </c>
      <c r="I54" s="62" t="s">
        <v>81</v>
      </c>
      <c r="J54" s="62" t="s">
        <v>308</v>
      </c>
      <c r="K54" s="123" t="s">
        <v>116</v>
      </c>
      <c r="L54" s="62">
        <v>0</v>
      </c>
      <c r="M54" s="62" t="s">
        <v>27</v>
      </c>
      <c r="N54" s="15" t="s">
        <v>178</v>
      </c>
      <c r="O54" s="123" t="s">
        <v>493</v>
      </c>
      <c r="P54" s="59" t="s">
        <v>97</v>
      </c>
      <c r="Q54" s="59" t="s">
        <v>98</v>
      </c>
      <c r="R54" s="62" t="s">
        <v>76</v>
      </c>
      <c r="S54" s="81" t="s">
        <v>102</v>
      </c>
      <c r="T54" s="82"/>
      <c r="U54" s="83">
        <v>45254</v>
      </c>
      <c r="V54" s="84">
        <v>0.41666666666666702</v>
      </c>
      <c r="W54" s="82"/>
      <c r="X54" s="62" t="s">
        <v>80</v>
      </c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</row>
    <row r="55" spans="1:61" s="131" customFormat="1" ht="78.75" x14ac:dyDescent="0.25">
      <c r="A55" s="58"/>
      <c r="B55" s="58">
        <v>52</v>
      </c>
      <c r="C55" s="78"/>
      <c r="D55" s="78"/>
      <c r="E55" s="123" t="s">
        <v>275</v>
      </c>
      <c r="F55" s="62" t="s">
        <v>276</v>
      </c>
      <c r="G55" s="62" t="s">
        <v>307</v>
      </c>
      <c r="H55" s="62" t="s">
        <v>62</v>
      </c>
      <c r="I55" s="62" t="s">
        <v>81</v>
      </c>
      <c r="J55" s="62" t="s">
        <v>308</v>
      </c>
      <c r="K55" s="62" t="s">
        <v>116</v>
      </c>
      <c r="L55" s="62">
        <v>0</v>
      </c>
      <c r="M55" s="62" t="s">
        <v>27</v>
      </c>
      <c r="N55" s="15" t="s">
        <v>178</v>
      </c>
      <c r="O55" s="123" t="s">
        <v>493</v>
      </c>
      <c r="P55" s="59" t="s">
        <v>97</v>
      </c>
      <c r="Q55" s="59" t="s">
        <v>98</v>
      </c>
      <c r="R55" s="62" t="s">
        <v>76</v>
      </c>
      <c r="S55" s="81" t="s">
        <v>102</v>
      </c>
      <c r="T55" s="82"/>
      <c r="U55" s="83">
        <v>45254</v>
      </c>
      <c r="V55" s="84">
        <v>0.4375</v>
      </c>
      <c r="W55" s="82"/>
      <c r="X55" s="62" t="s">
        <v>80</v>
      </c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</row>
    <row r="56" spans="1:61" s="131" customFormat="1" ht="78.75" x14ac:dyDescent="0.25">
      <c r="A56" s="58"/>
      <c r="B56" s="58">
        <v>53</v>
      </c>
      <c r="C56" s="78"/>
      <c r="D56" s="78"/>
      <c r="E56" s="123" t="s">
        <v>165</v>
      </c>
      <c r="F56" s="62" t="s">
        <v>166</v>
      </c>
      <c r="G56" s="62" t="s">
        <v>167</v>
      </c>
      <c r="H56" s="62" t="s">
        <v>96</v>
      </c>
      <c r="I56" s="62" t="s">
        <v>168</v>
      </c>
      <c r="J56" s="62" t="s">
        <v>169</v>
      </c>
      <c r="K56" s="123" t="s">
        <v>119</v>
      </c>
      <c r="L56" s="62">
        <v>0</v>
      </c>
      <c r="M56" s="62" t="s">
        <v>27</v>
      </c>
      <c r="N56" s="4" t="s">
        <v>378</v>
      </c>
      <c r="O56" s="123" t="s">
        <v>494</v>
      </c>
      <c r="P56" s="59" t="s">
        <v>97</v>
      </c>
      <c r="Q56" s="59" t="s">
        <v>98</v>
      </c>
      <c r="R56" s="62" t="s">
        <v>76</v>
      </c>
      <c r="S56" s="81" t="s">
        <v>102</v>
      </c>
      <c r="T56" s="82"/>
      <c r="U56" s="83">
        <v>45254</v>
      </c>
      <c r="V56" s="84">
        <v>0.4375</v>
      </c>
      <c r="W56" s="82"/>
      <c r="X56" s="62" t="s">
        <v>80</v>
      </c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</row>
    <row r="57" spans="1:61" s="131" customFormat="1" ht="47.25" x14ac:dyDescent="0.25">
      <c r="A57" s="58"/>
      <c r="B57" s="58">
        <v>54</v>
      </c>
      <c r="C57" s="78"/>
      <c r="D57" s="78"/>
      <c r="E57" s="123" t="s">
        <v>165</v>
      </c>
      <c r="F57" s="62" t="s">
        <v>166</v>
      </c>
      <c r="G57" s="62" t="s">
        <v>170</v>
      </c>
      <c r="H57" s="62" t="s">
        <v>118</v>
      </c>
      <c r="I57" s="62" t="s">
        <v>171</v>
      </c>
      <c r="J57" s="62" t="s">
        <v>172</v>
      </c>
      <c r="K57" s="62" t="s">
        <v>140</v>
      </c>
      <c r="L57" s="62">
        <v>0</v>
      </c>
      <c r="M57" s="62" t="s">
        <v>34</v>
      </c>
      <c r="N57" s="4" t="s">
        <v>378</v>
      </c>
      <c r="O57" s="123">
        <v>0</v>
      </c>
      <c r="P57" s="59" t="s">
        <v>97</v>
      </c>
      <c r="Q57" s="59" t="s">
        <v>98</v>
      </c>
      <c r="R57" s="62" t="s">
        <v>75</v>
      </c>
      <c r="S57" s="81" t="s">
        <v>102</v>
      </c>
      <c r="T57" s="82"/>
      <c r="U57" s="83">
        <v>45254</v>
      </c>
      <c r="V57" s="84">
        <v>0.4375</v>
      </c>
      <c r="W57" s="82"/>
      <c r="X57" s="62" t="s">
        <v>80</v>
      </c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</row>
    <row r="58" spans="1:61" s="131" customFormat="1" ht="47.25" x14ac:dyDescent="0.25">
      <c r="A58" s="58"/>
      <c r="B58" s="58">
        <v>55</v>
      </c>
      <c r="C58" s="78"/>
      <c r="D58" s="78"/>
      <c r="E58" s="123" t="s">
        <v>165</v>
      </c>
      <c r="F58" s="62" t="s">
        <v>166</v>
      </c>
      <c r="G58" s="62" t="s">
        <v>357</v>
      </c>
      <c r="H58" s="62" t="s">
        <v>33</v>
      </c>
      <c r="I58" s="62" t="s">
        <v>84</v>
      </c>
      <c r="J58" s="62" t="s">
        <v>358</v>
      </c>
      <c r="K58" s="123" t="s">
        <v>359</v>
      </c>
      <c r="L58" s="62">
        <v>0</v>
      </c>
      <c r="M58" s="62" t="s">
        <v>34</v>
      </c>
      <c r="N58" s="4" t="s">
        <v>378</v>
      </c>
      <c r="O58" s="123">
        <v>0</v>
      </c>
      <c r="P58" s="59" t="s">
        <v>97</v>
      </c>
      <c r="Q58" s="59" t="s">
        <v>98</v>
      </c>
      <c r="R58" s="62" t="s">
        <v>75</v>
      </c>
      <c r="S58" s="81" t="s">
        <v>102</v>
      </c>
      <c r="T58" s="82"/>
      <c r="U58" s="83">
        <v>45254</v>
      </c>
      <c r="V58" s="84">
        <v>0.4375</v>
      </c>
      <c r="W58" s="82"/>
      <c r="X58" s="62" t="s">
        <v>80</v>
      </c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</row>
    <row r="59" spans="1:61" s="131" customFormat="1" ht="47.25" x14ac:dyDescent="0.25">
      <c r="A59" s="58"/>
      <c r="B59" s="58">
        <v>56</v>
      </c>
      <c r="C59" s="78"/>
      <c r="D59" s="78"/>
      <c r="E59" s="4" t="s">
        <v>360</v>
      </c>
      <c r="F59" s="4">
        <v>7736672484</v>
      </c>
      <c r="G59" s="108" t="s">
        <v>361</v>
      </c>
      <c r="H59" s="108" t="s">
        <v>31</v>
      </c>
      <c r="I59" s="106" t="s">
        <v>90</v>
      </c>
      <c r="J59" s="109">
        <v>28935</v>
      </c>
      <c r="K59" s="108" t="s">
        <v>362</v>
      </c>
      <c r="L59" s="108" t="s">
        <v>363</v>
      </c>
      <c r="M59" s="108" t="s">
        <v>364</v>
      </c>
      <c r="N59" s="4" t="s">
        <v>378</v>
      </c>
      <c r="O59" s="109"/>
      <c r="P59" s="59" t="s">
        <v>97</v>
      </c>
      <c r="Q59" s="59" t="s">
        <v>365</v>
      </c>
      <c r="R59" s="58" t="s">
        <v>366</v>
      </c>
      <c r="S59" s="81" t="s">
        <v>102</v>
      </c>
      <c r="T59" s="82"/>
      <c r="U59" s="83">
        <v>45254</v>
      </c>
      <c r="V59" s="84">
        <v>0.4375</v>
      </c>
      <c r="W59" s="82"/>
      <c r="X59" s="62" t="s">
        <v>80</v>
      </c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</row>
    <row r="60" spans="1:61" s="131" customFormat="1" ht="47.25" x14ac:dyDescent="0.25">
      <c r="A60" s="58"/>
      <c r="B60" s="58">
        <v>57</v>
      </c>
      <c r="C60" s="78"/>
      <c r="D60" s="78"/>
      <c r="E60" s="4" t="s">
        <v>360</v>
      </c>
      <c r="F60" s="4">
        <v>7736672484</v>
      </c>
      <c r="G60" s="58" t="s">
        <v>367</v>
      </c>
      <c r="H60" s="58" t="s">
        <v>96</v>
      </c>
      <c r="I60" s="108" t="s">
        <v>368</v>
      </c>
      <c r="J60" s="57">
        <v>26145</v>
      </c>
      <c r="K60" s="4" t="s">
        <v>369</v>
      </c>
      <c r="L60" s="108" t="s">
        <v>370</v>
      </c>
      <c r="M60" s="108" t="s">
        <v>364</v>
      </c>
      <c r="N60" s="4" t="s">
        <v>378</v>
      </c>
      <c r="O60" s="109"/>
      <c r="P60" s="59" t="s">
        <v>97</v>
      </c>
      <c r="Q60" s="59" t="s">
        <v>365</v>
      </c>
      <c r="R60" s="109" t="s">
        <v>366</v>
      </c>
      <c r="S60" s="81" t="s">
        <v>102</v>
      </c>
      <c r="T60" s="82"/>
      <c r="U60" s="83">
        <v>45254</v>
      </c>
      <c r="V60" s="84">
        <v>0.4375</v>
      </c>
      <c r="W60" s="82"/>
      <c r="X60" s="62" t="s">
        <v>80</v>
      </c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</row>
    <row r="61" spans="1:61" s="131" customFormat="1" ht="47.25" x14ac:dyDescent="0.25">
      <c r="A61" s="58"/>
      <c r="B61" s="58">
        <v>58</v>
      </c>
      <c r="C61" s="78"/>
      <c r="D61" s="78"/>
      <c r="E61" s="4" t="s">
        <v>360</v>
      </c>
      <c r="F61" s="4">
        <v>7736672484</v>
      </c>
      <c r="G61" s="58" t="s">
        <v>371</v>
      </c>
      <c r="H61" s="58" t="s">
        <v>31</v>
      </c>
      <c r="I61" s="58" t="s">
        <v>41</v>
      </c>
      <c r="J61" s="57">
        <v>31330</v>
      </c>
      <c r="K61" s="4" t="s">
        <v>372</v>
      </c>
      <c r="L61" s="108" t="s">
        <v>373</v>
      </c>
      <c r="M61" s="108" t="s">
        <v>364</v>
      </c>
      <c r="N61" s="4" t="s">
        <v>378</v>
      </c>
      <c r="O61" s="109"/>
      <c r="P61" s="59" t="s">
        <v>97</v>
      </c>
      <c r="Q61" s="59" t="s">
        <v>365</v>
      </c>
      <c r="R61" s="109" t="s">
        <v>366</v>
      </c>
      <c r="S61" s="81" t="s">
        <v>102</v>
      </c>
      <c r="T61" s="82"/>
      <c r="U61" s="83">
        <v>45254</v>
      </c>
      <c r="V61" s="84">
        <v>0.4375</v>
      </c>
      <c r="W61" s="82"/>
      <c r="X61" s="62" t="s">
        <v>80</v>
      </c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</row>
    <row r="62" spans="1:61" s="131" customFormat="1" ht="75" x14ac:dyDescent="0.25">
      <c r="A62" s="58"/>
      <c r="B62" s="58">
        <v>59</v>
      </c>
      <c r="C62" s="78"/>
      <c r="D62" s="78"/>
      <c r="E62" s="65" t="s">
        <v>374</v>
      </c>
      <c r="F62" s="65">
        <v>5056007180</v>
      </c>
      <c r="G62" s="111" t="s">
        <v>375</v>
      </c>
      <c r="H62" s="111" t="s">
        <v>33</v>
      </c>
      <c r="I62" s="111" t="s">
        <v>35</v>
      </c>
      <c r="J62" s="112">
        <v>27691</v>
      </c>
      <c r="K62" s="111" t="s">
        <v>376</v>
      </c>
      <c r="L62" s="111" t="s">
        <v>377</v>
      </c>
      <c r="M62" s="111" t="s">
        <v>30</v>
      </c>
      <c r="N62" s="4" t="s">
        <v>378</v>
      </c>
      <c r="O62" s="112" t="s">
        <v>379</v>
      </c>
      <c r="P62" s="109" t="s">
        <v>441</v>
      </c>
      <c r="Q62" s="66" t="s">
        <v>98</v>
      </c>
      <c r="R62" s="58" t="s">
        <v>77</v>
      </c>
      <c r="S62" s="81" t="s">
        <v>102</v>
      </c>
      <c r="T62" s="82"/>
      <c r="U62" s="83">
        <v>45254</v>
      </c>
      <c r="V62" s="84">
        <v>0.4375</v>
      </c>
      <c r="W62" s="82"/>
      <c r="X62" s="62" t="s">
        <v>80</v>
      </c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</row>
    <row r="63" spans="1:61" s="131" customFormat="1" ht="47.25" x14ac:dyDescent="0.25">
      <c r="A63" s="58"/>
      <c r="B63" s="58">
        <v>60</v>
      </c>
      <c r="C63" s="78"/>
      <c r="D63" s="78"/>
      <c r="E63" s="4" t="s">
        <v>380</v>
      </c>
      <c r="F63" s="132">
        <v>7709936120</v>
      </c>
      <c r="G63" s="108" t="s">
        <v>381</v>
      </c>
      <c r="H63" s="108" t="s">
        <v>49</v>
      </c>
      <c r="I63" s="108" t="s">
        <v>382</v>
      </c>
      <c r="J63" s="109">
        <v>23033</v>
      </c>
      <c r="K63" s="108" t="s">
        <v>48</v>
      </c>
      <c r="L63" s="108" t="s">
        <v>383</v>
      </c>
      <c r="M63" s="108" t="s">
        <v>364</v>
      </c>
      <c r="N63" s="4" t="s">
        <v>378</v>
      </c>
      <c r="O63" s="109"/>
      <c r="P63" s="59" t="s">
        <v>97</v>
      </c>
      <c r="Q63" s="59" t="s">
        <v>365</v>
      </c>
      <c r="R63" s="58" t="s">
        <v>366</v>
      </c>
      <c r="S63" s="81" t="s">
        <v>102</v>
      </c>
      <c r="T63" s="82"/>
      <c r="U63" s="83">
        <v>45254</v>
      </c>
      <c r="V63" s="84">
        <v>0.4375</v>
      </c>
      <c r="W63" s="82"/>
      <c r="X63" s="62" t="s">
        <v>80</v>
      </c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</row>
    <row r="64" spans="1:61" s="131" customFormat="1" ht="47.25" x14ac:dyDescent="0.25">
      <c r="A64" s="58"/>
      <c r="B64" s="58">
        <v>61</v>
      </c>
      <c r="C64" s="78"/>
      <c r="D64" s="78"/>
      <c r="E64" s="4" t="s">
        <v>380</v>
      </c>
      <c r="F64" s="121">
        <v>7709936120</v>
      </c>
      <c r="G64" s="58" t="s">
        <v>384</v>
      </c>
      <c r="H64" s="58" t="s">
        <v>29</v>
      </c>
      <c r="I64" s="58" t="s">
        <v>385</v>
      </c>
      <c r="J64" s="133">
        <v>21699</v>
      </c>
      <c r="K64" s="4" t="s">
        <v>386</v>
      </c>
      <c r="L64" s="4" t="s">
        <v>383</v>
      </c>
      <c r="M64" s="4" t="s">
        <v>364</v>
      </c>
      <c r="N64" s="4" t="s">
        <v>378</v>
      </c>
      <c r="O64" s="59"/>
      <c r="P64" s="59" t="s">
        <v>97</v>
      </c>
      <c r="Q64" s="59" t="s">
        <v>365</v>
      </c>
      <c r="R64" s="58" t="s">
        <v>366</v>
      </c>
      <c r="S64" s="81" t="s">
        <v>102</v>
      </c>
      <c r="T64" s="82"/>
      <c r="U64" s="83">
        <v>45254</v>
      </c>
      <c r="V64" s="84">
        <v>0.4375</v>
      </c>
      <c r="W64" s="82"/>
      <c r="X64" s="62" t="s">
        <v>80</v>
      </c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</row>
    <row r="65" spans="1:61" s="131" customFormat="1" ht="47.25" x14ac:dyDescent="0.25">
      <c r="A65" s="58"/>
      <c r="B65" s="58">
        <v>62</v>
      </c>
      <c r="C65" s="78"/>
      <c r="D65" s="78"/>
      <c r="E65" s="4" t="s">
        <v>380</v>
      </c>
      <c r="F65" s="121">
        <v>7709936120</v>
      </c>
      <c r="G65" s="58" t="s">
        <v>387</v>
      </c>
      <c r="H65" s="58" t="s">
        <v>66</v>
      </c>
      <c r="I65" s="58" t="s">
        <v>42</v>
      </c>
      <c r="J65" s="57">
        <v>25395</v>
      </c>
      <c r="K65" s="4" t="s">
        <v>388</v>
      </c>
      <c r="L65" s="4" t="s">
        <v>383</v>
      </c>
      <c r="M65" s="4" t="s">
        <v>364</v>
      </c>
      <c r="N65" s="4" t="s">
        <v>378</v>
      </c>
      <c r="O65" s="59"/>
      <c r="P65" s="59" t="s">
        <v>97</v>
      </c>
      <c r="Q65" s="59" t="s">
        <v>365</v>
      </c>
      <c r="R65" s="58" t="s">
        <v>366</v>
      </c>
      <c r="S65" s="81" t="s">
        <v>102</v>
      </c>
      <c r="T65" s="82"/>
      <c r="U65" s="83">
        <v>45254</v>
      </c>
      <c r="V65" s="84">
        <v>0.4375</v>
      </c>
      <c r="W65" s="82"/>
      <c r="X65" s="62" t="s">
        <v>80</v>
      </c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</row>
    <row r="66" spans="1:61" s="131" customFormat="1" ht="47.25" x14ac:dyDescent="0.25">
      <c r="A66" s="58"/>
      <c r="B66" s="58">
        <v>63</v>
      </c>
      <c r="C66" s="78"/>
      <c r="D66" s="78"/>
      <c r="E66" s="4" t="s">
        <v>389</v>
      </c>
      <c r="F66" s="121">
        <v>5027138478</v>
      </c>
      <c r="G66" s="58" t="s">
        <v>390</v>
      </c>
      <c r="H66" s="58" t="s">
        <v>391</v>
      </c>
      <c r="I66" s="58" t="s">
        <v>115</v>
      </c>
      <c r="J66" s="57">
        <v>26461</v>
      </c>
      <c r="K66" s="4" t="s">
        <v>392</v>
      </c>
      <c r="L66" s="4" t="s">
        <v>393</v>
      </c>
      <c r="M66" s="4" t="s">
        <v>30</v>
      </c>
      <c r="N66" s="4" t="s">
        <v>378</v>
      </c>
      <c r="O66" s="59" t="s">
        <v>394</v>
      </c>
      <c r="P66" s="109" t="s">
        <v>441</v>
      </c>
      <c r="Q66" s="59" t="s">
        <v>98</v>
      </c>
      <c r="R66" s="58" t="s">
        <v>77</v>
      </c>
      <c r="S66" s="81" t="s">
        <v>102</v>
      </c>
      <c r="T66" s="82"/>
      <c r="U66" s="83">
        <v>45254</v>
      </c>
      <c r="V66" s="84">
        <v>0.4375</v>
      </c>
      <c r="W66" s="82"/>
      <c r="X66" s="62" t="s">
        <v>80</v>
      </c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</row>
    <row r="67" spans="1:61" s="131" customFormat="1" ht="47.25" x14ac:dyDescent="0.25">
      <c r="A67" s="58"/>
      <c r="B67" s="58">
        <v>64</v>
      </c>
      <c r="C67" s="78"/>
      <c r="D67" s="78"/>
      <c r="E67" s="4" t="s">
        <v>395</v>
      </c>
      <c r="F67" s="113">
        <v>5019015212</v>
      </c>
      <c r="G67" s="58" t="s">
        <v>396</v>
      </c>
      <c r="H67" s="58" t="s">
        <v>397</v>
      </c>
      <c r="I67" s="4" t="s">
        <v>32</v>
      </c>
      <c r="J67" s="57">
        <v>30715</v>
      </c>
      <c r="K67" s="4" t="s">
        <v>78</v>
      </c>
      <c r="L67" s="15" t="s">
        <v>398</v>
      </c>
      <c r="M67" s="4" t="s">
        <v>34</v>
      </c>
      <c r="N67" s="4" t="s">
        <v>378</v>
      </c>
      <c r="O67" s="114"/>
      <c r="P67" s="59" t="s">
        <v>97</v>
      </c>
      <c r="Q67" s="59" t="s">
        <v>98</v>
      </c>
      <c r="R67" s="58" t="s">
        <v>75</v>
      </c>
      <c r="S67" s="81" t="s">
        <v>102</v>
      </c>
      <c r="T67" s="82"/>
      <c r="U67" s="83">
        <v>45254</v>
      </c>
      <c r="V67" s="84">
        <v>0.4375</v>
      </c>
      <c r="W67" s="82"/>
      <c r="X67" s="62" t="s">
        <v>80</v>
      </c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</row>
    <row r="68" spans="1:61" s="131" customFormat="1" ht="47.25" x14ac:dyDescent="0.25">
      <c r="A68" s="58"/>
      <c r="B68" s="58">
        <v>65</v>
      </c>
      <c r="C68" s="78"/>
      <c r="D68" s="78"/>
      <c r="E68" s="4" t="s">
        <v>399</v>
      </c>
      <c r="F68" s="113">
        <v>7718173605</v>
      </c>
      <c r="G68" s="58" t="s">
        <v>400</v>
      </c>
      <c r="H68" s="58" t="s">
        <v>401</v>
      </c>
      <c r="I68" s="4" t="s">
        <v>84</v>
      </c>
      <c r="J68" s="57">
        <v>30241</v>
      </c>
      <c r="K68" s="4" t="s">
        <v>402</v>
      </c>
      <c r="L68" s="15" t="s">
        <v>403</v>
      </c>
      <c r="M68" s="4" t="s">
        <v>30</v>
      </c>
      <c r="N68" s="4" t="s">
        <v>378</v>
      </c>
      <c r="O68" s="114" t="s">
        <v>404</v>
      </c>
      <c r="P68" s="109" t="s">
        <v>441</v>
      </c>
      <c r="Q68" s="59" t="s">
        <v>98</v>
      </c>
      <c r="R68" s="58" t="s">
        <v>76</v>
      </c>
      <c r="S68" s="81" t="s">
        <v>102</v>
      </c>
      <c r="T68" s="82"/>
      <c r="U68" s="83">
        <v>45254</v>
      </c>
      <c r="V68" s="84">
        <v>0.4375</v>
      </c>
      <c r="W68" s="82"/>
      <c r="X68" s="62" t="s">
        <v>80</v>
      </c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</row>
    <row r="69" spans="1:61" s="131" customFormat="1" ht="47.25" x14ac:dyDescent="0.25">
      <c r="A69" s="58"/>
      <c r="B69" s="58">
        <v>66</v>
      </c>
      <c r="C69" s="78"/>
      <c r="D69" s="78"/>
      <c r="E69" s="4" t="s">
        <v>405</v>
      </c>
      <c r="F69" s="113">
        <v>5009096881</v>
      </c>
      <c r="G69" s="58" t="s">
        <v>406</v>
      </c>
      <c r="H69" s="58" t="s">
        <v>407</v>
      </c>
      <c r="I69" s="4" t="s">
        <v>42</v>
      </c>
      <c r="J69" s="57">
        <v>23144</v>
      </c>
      <c r="K69" s="4" t="s">
        <v>408</v>
      </c>
      <c r="L69" s="15" t="s">
        <v>409</v>
      </c>
      <c r="M69" s="4" t="s">
        <v>34</v>
      </c>
      <c r="N69" s="4" t="s">
        <v>378</v>
      </c>
      <c r="O69" s="114"/>
      <c r="P69" s="59" t="s">
        <v>97</v>
      </c>
      <c r="Q69" s="59" t="s">
        <v>98</v>
      </c>
      <c r="R69" s="58" t="s">
        <v>75</v>
      </c>
      <c r="S69" s="81" t="s">
        <v>102</v>
      </c>
      <c r="T69" s="82"/>
      <c r="U69" s="83">
        <v>45254</v>
      </c>
      <c r="V69" s="84">
        <v>0.4375</v>
      </c>
      <c r="W69" s="82"/>
      <c r="X69" s="62" t="s">
        <v>80</v>
      </c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</row>
    <row r="70" spans="1:61" s="131" customFormat="1" ht="47.25" x14ac:dyDescent="0.25">
      <c r="A70" s="58"/>
      <c r="B70" s="58">
        <v>67</v>
      </c>
      <c r="C70" s="78"/>
      <c r="D70" s="78"/>
      <c r="E70" s="4" t="s">
        <v>405</v>
      </c>
      <c r="F70" s="113">
        <v>5009096881</v>
      </c>
      <c r="G70" s="58" t="s">
        <v>410</v>
      </c>
      <c r="H70" s="58" t="s">
        <v>397</v>
      </c>
      <c r="I70" s="4" t="s">
        <v>35</v>
      </c>
      <c r="J70" s="57">
        <v>33387</v>
      </c>
      <c r="K70" s="4" t="s">
        <v>408</v>
      </c>
      <c r="L70" s="15" t="s">
        <v>411</v>
      </c>
      <c r="M70" s="4" t="s">
        <v>34</v>
      </c>
      <c r="N70" s="4" t="s">
        <v>378</v>
      </c>
      <c r="O70" s="114"/>
      <c r="P70" s="59" t="s">
        <v>97</v>
      </c>
      <c r="Q70" s="59" t="s">
        <v>98</v>
      </c>
      <c r="R70" s="58" t="s">
        <v>75</v>
      </c>
      <c r="S70" s="81" t="s">
        <v>102</v>
      </c>
      <c r="T70" s="82"/>
      <c r="U70" s="83">
        <v>45254</v>
      </c>
      <c r="V70" s="84">
        <v>0.4375</v>
      </c>
      <c r="W70" s="82"/>
      <c r="X70" s="62" t="s">
        <v>80</v>
      </c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</row>
    <row r="71" spans="1:61" s="131" customFormat="1" ht="47.25" x14ac:dyDescent="0.25">
      <c r="A71" s="58"/>
      <c r="B71" s="58">
        <v>68</v>
      </c>
      <c r="C71" s="78"/>
      <c r="D71" s="78"/>
      <c r="E71" s="4" t="s">
        <v>405</v>
      </c>
      <c r="F71" s="113">
        <v>5009096881</v>
      </c>
      <c r="G71" s="58" t="s">
        <v>412</v>
      </c>
      <c r="H71" s="58" t="s">
        <v>87</v>
      </c>
      <c r="I71" s="4" t="s">
        <v>413</v>
      </c>
      <c r="J71" s="57">
        <v>31287</v>
      </c>
      <c r="K71" s="4" t="s">
        <v>414</v>
      </c>
      <c r="L71" s="15" t="s">
        <v>415</v>
      </c>
      <c r="M71" s="4" t="s">
        <v>34</v>
      </c>
      <c r="N71" s="4" t="s">
        <v>378</v>
      </c>
      <c r="O71" s="114"/>
      <c r="P71" s="59" t="s">
        <v>97</v>
      </c>
      <c r="Q71" s="59" t="s">
        <v>98</v>
      </c>
      <c r="R71" s="58" t="s">
        <v>75</v>
      </c>
      <c r="S71" s="81" t="s">
        <v>102</v>
      </c>
      <c r="T71" s="82"/>
      <c r="U71" s="83">
        <v>45254</v>
      </c>
      <c r="V71" s="84">
        <v>0.4375</v>
      </c>
      <c r="W71" s="82"/>
      <c r="X71" s="62" t="s">
        <v>80</v>
      </c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</row>
    <row r="72" spans="1:61" s="131" customFormat="1" ht="47.25" x14ac:dyDescent="0.25">
      <c r="A72" s="58"/>
      <c r="B72" s="58">
        <v>69</v>
      </c>
      <c r="C72" s="78"/>
      <c r="D72" s="78"/>
      <c r="E72" s="4" t="s">
        <v>416</v>
      </c>
      <c r="F72" s="4">
        <v>5036033471</v>
      </c>
      <c r="G72" s="108" t="s">
        <v>417</v>
      </c>
      <c r="H72" s="108" t="s">
        <v>418</v>
      </c>
      <c r="I72" s="108" t="s">
        <v>81</v>
      </c>
      <c r="J72" s="109">
        <v>26874</v>
      </c>
      <c r="K72" s="108" t="s">
        <v>48</v>
      </c>
      <c r="L72" s="108" t="s">
        <v>419</v>
      </c>
      <c r="M72" s="108" t="s">
        <v>27</v>
      </c>
      <c r="N72" s="4" t="s">
        <v>378</v>
      </c>
      <c r="O72" s="109" t="s">
        <v>420</v>
      </c>
      <c r="P72" s="109" t="s">
        <v>441</v>
      </c>
      <c r="Q72" s="59" t="s">
        <v>98</v>
      </c>
      <c r="R72" s="58" t="s">
        <v>421</v>
      </c>
      <c r="S72" s="81" t="s">
        <v>102</v>
      </c>
      <c r="T72" s="82"/>
      <c r="U72" s="83">
        <v>45254</v>
      </c>
      <c r="V72" s="84">
        <v>0.4375</v>
      </c>
      <c r="W72" s="82"/>
      <c r="X72" s="62" t="s">
        <v>80</v>
      </c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</row>
    <row r="73" spans="1:61" s="58" customFormat="1" ht="88.5" customHeight="1" x14ac:dyDescent="0.25">
      <c r="B73" s="58">
        <v>70</v>
      </c>
      <c r="C73" s="56" t="s">
        <v>120</v>
      </c>
      <c r="D73" s="57">
        <v>45201</v>
      </c>
      <c r="E73" s="4" t="s">
        <v>416</v>
      </c>
      <c r="F73" s="4">
        <v>5036033471</v>
      </c>
      <c r="G73" s="108" t="s">
        <v>422</v>
      </c>
      <c r="H73" s="108" t="s">
        <v>397</v>
      </c>
      <c r="I73" s="108" t="s">
        <v>41</v>
      </c>
      <c r="J73" s="109">
        <v>27291</v>
      </c>
      <c r="K73" s="108" t="s">
        <v>423</v>
      </c>
      <c r="L73" s="108" t="s">
        <v>424</v>
      </c>
      <c r="M73" s="108" t="s">
        <v>27</v>
      </c>
      <c r="N73" s="4" t="s">
        <v>378</v>
      </c>
      <c r="O73" s="109" t="s">
        <v>420</v>
      </c>
      <c r="P73" s="109" t="s">
        <v>441</v>
      </c>
      <c r="Q73" s="59" t="s">
        <v>98</v>
      </c>
      <c r="R73" s="20" t="s">
        <v>425</v>
      </c>
      <c r="S73" s="81" t="s">
        <v>102</v>
      </c>
      <c r="T73" s="88"/>
      <c r="U73" s="83">
        <v>45254</v>
      </c>
      <c r="V73" s="84">
        <v>0.47916666666666702</v>
      </c>
      <c r="W73" s="89"/>
      <c r="X73" s="62" t="s">
        <v>80</v>
      </c>
    </row>
    <row r="74" spans="1:61" s="58" customFormat="1" ht="47.25" x14ac:dyDescent="0.25">
      <c r="B74" s="58">
        <v>71</v>
      </c>
      <c r="C74" s="56" t="s">
        <v>108</v>
      </c>
      <c r="D74" s="57">
        <v>45069</v>
      </c>
      <c r="E74" s="4" t="s">
        <v>426</v>
      </c>
      <c r="F74" s="4">
        <v>7724314660</v>
      </c>
      <c r="G74" s="108" t="s">
        <v>427</v>
      </c>
      <c r="H74" s="108" t="s">
        <v>428</v>
      </c>
      <c r="I74" s="108" t="s">
        <v>32</v>
      </c>
      <c r="J74" s="109">
        <v>28804</v>
      </c>
      <c r="K74" s="108" t="s">
        <v>429</v>
      </c>
      <c r="L74" s="108" t="s">
        <v>430</v>
      </c>
      <c r="M74" s="108" t="s">
        <v>364</v>
      </c>
      <c r="N74" s="4" t="s">
        <v>378</v>
      </c>
      <c r="O74" s="4" t="s">
        <v>431</v>
      </c>
      <c r="P74" s="109" t="s">
        <v>441</v>
      </c>
      <c r="Q74" s="59" t="s">
        <v>98</v>
      </c>
      <c r="R74" s="58" t="s">
        <v>432</v>
      </c>
      <c r="S74" s="81" t="s">
        <v>102</v>
      </c>
      <c r="T74" s="88"/>
      <c r="U74" s="83">
        <v>45254</v>
      </c>
      <c r="V74" s="84">
        <v>0.47916666666666702</v>
      </c>
      <c r="W74" s="89"/>
      <c r="X74" s="62" t="s">
        <v>80</v>
      </c>
    </row>
    <row r="75" spans="1:61" s="58" customFormat="1" ht="47.25" x14ac:dyDescent="0.25">
      <c r="B75" s="58">
        <v>72</v>
      </c>
      <c r="C75" s="56" t="s">
        <v>108</v>
      </c>
      <c r="D75" s="57">
        <v>45069</v>
      </c>
      <c r="E75" s="4" t="s">
        <v>433</v>
      </c>
      <c r="F75" s="4" t="s">
        <v>434</v>
      </c>
      <c r="G75" s="108" t="s">
        <v>435</v>
      </c>
      <c r="H75" s="108" t="s">
        <v>436</v>
      </c>
      <c r="I75" s="108" t="s">
        <v>437</v>
      </c>
      <c r="J75" s="109">
        <v>32491</v>
      </c>
      <c r="K75" s="108" t="s">
        <v>438</v>
      </c>
      <c r="L75" s="108" t="s">
        <v>383</v>
      </c>
      <c r="M75" s="108" t="s">
        <v>34</v>
      </c>
      <c r="N75" s="4" t="s">
        <v>439</v>
      </c>
      <c r="O75" s="109" t="s">
        <v>440</v>
      </c>
      <c r="P75" s="109" t="s">
        <v>441</v>
      </c>
      <c r="Q75" s="59" t="s">
        <v>98</v>
      </c>
      <c r="R75" s="58" t="s">
        <v>442</v>
      </c>
      <c r="S75" s="81" t="s">
        <v>102</v>
      </c>
      <c r="T75" s="88"/>
      <c r="U75" s="83">
        <v>45254</v>
      </c>
      <c r="V75" s="84">
        <v>0.47916666666666702</v>
      </c>
      <c r="W75" s="89"/>
      <c r="X75" s="62" t="s">
        <v>80</v>
      </c>
    </row>
    <row r="76" spans="1:61" s="58" customFormat="1" ht="31.5" x14ac:dyDescent="0.25">
      <c r="B76" s="58">
        <v>73</v>
      </c>
      <c r="C76" s="56" t="s">
        <v>121</v>
      </c>
      <c r="D76" s="57">
        <v>45201</v>
      </c>
      <c r="E76" s="4" t="s">
        <v>443</v>
      </c>
      <c r="F76" s="4">
        <v>5032112355</v>
      </c>
      <c r="G76" s="108" t="s">
        <v>444</v>
      </c>
      <c r="H76" s="108" t="s">
        <v>31</v>
      </c>
      <c r="I76" s="108" t="s">
        <v>35</v>
      </c>
      <c r="J76" s="109">
        <v>25536</v>
      </c>
      <c r="K76" s="108" t="s">
        <v>78</v>
      </c>
      <c r="L76" s="108" t="s">
        <v>445</v>
      </c>
      <c r="M76" s="108" t="s">
        <v>34</v>
      </c>
      <c r="N76" s="4" t="s">
        <v>446</v>
      </c>
      <c r="O76" s="109"/>
      <c r="P76" s="109" t="s">
        <v>447</v>
      </c>
      <c r="Q76" s="59" t="s">
        <v>448</v>
      </c>
      <c r="R76" s="58" t="s">
        <v>431</v>
      </c>
      <c r="S76" s="81" t="s">
        <v>495</v>
      </c>
      <c r="T76" s="88"/>
      <c r="U76" s="83">
        <v>45254</v>
      </c>
      <c r="V76" s="84">
        <v>0.47916666666666702</v>
      </c>
      <c r="W76" s="79"/>
      <c r="X76" s="62" t="s">
        <v>80</v>
      </c>
    </row>
    <row r="77" spans="1:61" s="58" customFormat="1" ht="47.25" x14ac:dyDescent="0.25">
      <c r="B77" s="58">
        <v>74</v>
      </c>
      <c r="C77" s="56" t="s">
        <v>121</v>
      </c>
      <c r="D77" s="57">
        <v>45201</v>
      </c>
      <c r="E77" s="4" t="s">
        <v>449</v>
      </c>
      <c r="F77" s="4">
        <v>7810316291</v>
      </c>
      <c r="G77" s="58" t="s">
        <v>450</v>
      </c>
      <c r="H77" s="58" t="s">
        <v>66</v>
      </c>
      <c r="I77" s="58" t="s">
        <v>32</v>
      </c>
      <c r="J77" s="107">
        <v>31659</v>
      </c>
      <c r="K77" s="4" t="s">
        <v>451</v>
      </c>
      <c r="L77" s="108" t="s">
        <v>452</v>
      </c>
      <c r="M77" s="108" t="s">
        <v>34</v>
      </c>
      <c r="N77" s="4" t="s">
        <v>453</v>
      </c>
      <c r="O77" s="109"/>
      <c r="P77" s="59" t="s">
        <v>97</v>
      </c>
      <c r="Q77" s="59" t="s">
        <v>98</v>
      </c>
      <c r="R77" s="109" t="s">
        <v>75</v>
      </c>
      <c r="S77" s="81" t="s">
        <v>102</v>
      </c>
      <c r="T77" s="88"/>
      <c r="U77" s="83">
        <v>45254</v>
      </c>
      <c r="V77" s="84">
        <v>0.47916666666666702</v>
      </c>
      <c r="W77" s="79"/>
      <c r="X77" s="62" t="s">
        <v>80</v>
      </c>
    </row>
    <row r="78" spans="1:61" s="58" customFormat="1" ht="47.25" x14ac:dyDescent="0.25">
      <c r="B78" s="58">
        <v>75</v>
      </c>
      <c r="C78" s="56" t="s">
        <v>122</v>
      </c>
      <c r="D78" s="71">
        <v>45197</v>
      </c>
      <c r="E78" s="4" t="s">
        <v>462</v>
      </c>
      <c r="F78" s="113">
        <v>5038004331</v>
      </c>
      <c r="G78" s="58" t="s">
        <v>463</v>
      </c>
      <c r="H78" s="58" t="s">
        <v>464</v>
      </c>
      <c r="I78" s="4" t="s">
        <v>465</v>
      </c>
      <c r="J78" s="57">
        <v>33051</v>
      </c>
      <c r="K78" s="4" t="s">
        <v>466</v>
      </c>
      <c r="L78" s="15" t="s">
        <v>467</v>
      </c>
      <c r="M78" s="4" t="s">
        <v>27</v>
      </c>
      <c r="N78" s="4" t="s">
        <v>378</v>
      </c>
      <c r="O78" s="114" t="s">
        <v>468</v>
      </c>
      <c r="P78" s="109" t="s">
        <v>441</v>
      </c>
      <c r="Q78" s="59" t="s">
        <v>98</v>
      </c>
      <c r="R78" s="4" t="s">
        <v>76</v>
      </c>
      <c r="S78" s="81" t="s">
        <v>102</v>
      </c>
      <c r="T78" s="88"/>
      <c r="U78" s="83">
        <v>45254</v>
      </c>
      <c r="V78" s="84">
        <v>0.47916666666666702</v>
      </c>
      <c r="W78" s="79"/>
      <c r="X78" s="62" t="s">
        <v>80</v>
      </c>
    </row>
    <row r="79" spans="1:61" s="134" customFormat="1" ht="78.75" x14ac:dyDescent="0.25">
      <c r="A79" s="58"/>
      <c r="B79" s="58">
        <v>76</v>
      </c>
      <c r="C79" s="68" t="s">
        <v>124</v>
      </c>
      <c r="D79" s="73"/>
      <c r="E79" s="4" t="s">
        <v>462</v>
      </c>
      <c r="F79" s="113">
        <v>5038004331</v>
      </c>
      <c r="G79" s="58" t="s">
        <v>469</v>
      </c>
      <c r="H79" s="58" t="s">
        <v>470</v>
      </c>
      <c r="I79" s="4" t="s">
        <v>471</v>
      </c>
      <c r="J79" s="57">
        <v>31983</v>
      </c>
      <c r="K79" s="4" t="s">
        <v>117</v>
      </c>
      <c r="L79" s="15" t="s">
        <v>472</v>
      </c>
      <c r="M79" s="4" t="s">
        <v>27</v>
      </c>
      <c r="N79" s="4" t="s">
        <v>378</v>
      </c>
      <c r="O79" s="114" t="s">
        <v>473</v>
      </c>
      <c r="P79" s="109" t="s">
        <v>441</v>
      </c>
      <c r="Q79" s="59" t="s">
        <v>98</v>
      </c>
      <c r="R79" s="58" t="s">
        <v>79</v>
      </c>
      <c r="S79" s="81" t="s">
        <v>102</v>
      </c>
      <c r="T79" s="90"/>
      <c r="U79" s="83">
        <v>45254</v>
      </c>
      <c r="V79" s="84">
        <v>0.47916666666666702</v>
      </c>
      <c r="W79" s="91"/>
      <c r="X79" s="62" t="s">
        <v>80</v>
      </c>
    </row>
    <row r="80" spans="1:61" s="134" customFormat="1" ht="75" x14ac:dyDescent="0.25">
      <c r="A80" s="58"/>
      <c r="B80" s="58">
        <v>77</v>
      </c>
      <c r="C80" s="69" t="s">
        <v>124</v>
      </c>
      <c r="D80" s="70">
        <v>45069</v>
      </c>
      <c r="E80" s="4" t="s">
        <v>454</v>
      </c>
      <c r="F80" s="113">
        <v>7724809374</v>
      </c>
      <c r="G80" s="58" t="s">
        <v>455</v>
      </c>
      <c r="H80" s="58" t="s">
        <v>456</v>
      </c>
      <c r="I80" s="4" t="s">
        <v>35</v>
      </c>
      <c r="J80" s="57">
        <v>29189</v>
      </c>
      <c r="K80" s="4" t="s">
        <v>457</v>
      </c>
      <c r="L80" s="15" t="s">
        <v>458</v>
      </c>
      <c r="M80" s="122" t="s">
        <v>34</v>
      </c>
      <c r="N80" s="4" t="s">
        <v>378</v>
      </c>
      <c r="O80" s="114"/>
      <c r="P80" s="59" t="s">
        <v>459</v>
      </c>
      <c r="Q80" s="59" t="s">
        <v>98</v>
      </c>
      <c r="R80" s="110" t="s">
        <v>74</v>
      </c>
      <c r="S80" s="81" t="s">
        <v>102</v>
      </c>
      <c r="T80" s="90"/>
      <c r="U80" s="83">
        <v>45254</v>
      </c>
      <c r="V80" s="84">
        <v>0.47916666666666702</v>
      </c>
      <c r="W80" s="91"/>
      <c r="X80" s="62" t="s">
        <v>80</v>
      </c>
    </row>
    <row r="81" spans="1:1024" s="134" customFormat="1" ht="78.75" x14ac:dyDescent="0.25">
      <c r="A81" s="58"/>
      <c r="B81" s="58">
        <v>78</v>
      </c>
      <c r="C81" s="68" t="s">
        <v>124</v>
      </c>
      <c r="D81" s="71">
        <v>45197</v>
      </c>
      <c r="E81" s="4" t="s">
        <v>454</v>
      </c>
      <c r="F81" s="113">
        <v>7724809374</v>
      </c>
      <c r="G81" s="58" t="s">
        <v>455</v>
      </c>
      <c r="H81" s="58" t="s">
        <v>456</v>
      </c>
      <c r="I81" s="4" t="s">
        <v>35</v>
      </c>
      <c r="J81" s="57">
        <v>29189</v>
      </c>
      <c r="K81" s="4" t="s">
        <v>457</v>
      </c>
      <c r="L81" s="15" t="s">
        <v>458</v>
      </c>
      <c r="M81" s="122" t="s">
        <v>34</v>
      </c>
      <c r="N81" s="4" t="s">
        <v>446</v>
      </c>
      <c r="O81" s="114"/>
      <c r="P81" s="59" t="s">
        <v>460</v>
      </c>
      <c r="Q81" s="59" t="s">
        <v>461</v>
      </c>
      <c r="R81" s="58"/>
      <c r="S81" s="81" t="s">
        <v>495</v>
      </c>
      <c r="T81" s="90"/>
      <c r="U81" s="83">
        <v>45254</v>
      </c>
      <c r="V81" s="84">
        <v>0.47916666666666702</v>
      </c>
      <c r="W81" s="91"/>
      <c r="X81" s="62" t="s">
        <v>80</v>
      </c>
    </row>
    <row r="82" spans="1:1024" s="58" customFormat="1" ht="110.25" x14ac:dyDescent="0.25">
      <c r="B82" s="58">
        <v>79</v>
      </c>
      <c r="C82" s="56" t="s">
        <v>125</v>
      </c>
      <c r="D82" s="57"/>
      <c r="E82" s="157" t="s">
        <v>496</v>
      </c>
      <c r="F82" s="4">
        <v>5077000250</v>
      </c>
      <c r="G82" s="106" t="s">
        <v>497</v>
      </c>
      <c r="H82" s="106" t="s">
        <v>498</v>
      </c>
      <c r="I82" s="106" t="s">
        <v>499</v>
      </c>
      <c r="J82" s="107">
        <v>25143</v>
      </c>
      <c r="K82" s="4" t="s">
        <v>500</v>
      </c>
      <c r="L82" s="106" t="s">
        <v>501</v>
      </c>
      <c r="M82" s="108" t="s">
        <v>34</v>
      </c>
      <c r="N82" s="4" t="s">
        <v>502</v>
      </c>
      <c r="O82" s="109"/>
      <c r="P82" s="109" t="s">
        <v>460</v>
      </c>
      <c r="Q82" s="59" t="s">
        <v>503</v>
      </c>
      <c r="R82" s="58" t="s">
        <v>431</v>
      </c>
      <c r="S82" s="81" t="s">
        <v>495</v>
      </c>
      <c r="T82" s="88"/>
      <c r="U82" s="83">
        <v>45254</v>
      </c>
      <c r="V82" s="84">
        <v>0.47916666666666702</v>
      </c>
      <c r="W82" s="85"/>
      <c r="X82" s="62">
        <v>36978</v>
      </c>
    </row>
    <row r="83" spans="1:1024" s="134" customFormat="1" ht="47.25" x14ac:dyDescent="0.25">
      <c r="A83" s="58"/>
      <c r="B83" s="58">
        <v>80</v>
      </c>
      <c r="C83" s="68" t="s">
        <v>126</v>
      </c>
      <c r="D83" s="61"/>
      <c r="E83" s="4" t="s">
        <v>496</v>
      </c>
      <c r="F83" s="4">
        <v>5077000250</v>
      </c>
      <c r="G83" s="106" t="s">
        <v>504</v>
      </c>
      <c r="H83" s="106" t="s">
        <v>505</v>
      </c>
      <c r="I83" s="106" t="s">
        <v>506</v>
      </c>
      <c r="J83" s="107">
        <v>27552</v>
      </c>
      <c r="K83" s="4" t="s">
        <v>507</v>
      </c>
      <c r="L83" s="106" t="s">
        <v>508</v>
      </c>
      <c r="M83" s="106" t="s">
        <v>34</v>
      </c>
      <c r="N83" s="4" t="s">
        <v>446</v>
      </c>
      <c r="O83" s="109"/>
      <c r="P83" s="109" t="s">
        <v>460</v>
      </c>
      <c r="Q83" s="59" t="s">
        <v>503</v>
      </c>
      <c r="R83" s="58" t="s">
        <v>431</v>
      </c>
      <c r="S83" s="81" t="s">
        <v>495</v>
      </c>
      <c r="T83" s="90"/>
      <c r="U83" s="83">
        <v>45254</v>
      </c>
      <c r="V83" s="84">
        <v>0.47916666666666702</v>
      </c>
      <c r="W83" s="87"/>
      <c r="X83" s="62">
        <v>36978</v>
      </c>
    </row>
    <row r="84" spans="1:1024" s="135" customFormat="1" ht="78.75" x14ac:dyDescent="0.25">
      <c r="A84" s="58"/>
      <c r="B84" s="58">
        <v>81</v>
      </c>
      <c r="C84" s="58"/>
      <c r="D84" s="70"/>
      <c r="E84" s="15" t="s">
        <v>509</v>
      </c>
      <c r="F84" s="4">
        <v>5017044478</v>
      </c>
      <c r="G84" s="106" t="s">
        <v>510</v>
      </c>
      <c r="H84" s="106" t="s">
        <v>391</v>
      </c>
      <c r="I84" s="106" t="s">
        <v>82</v>
      </c>
      <c r="J84" s="107">
        <v>31741</v>
      </c>
      <c r="K84" s="108" t="s">
        <v>511</v>
      </c>
      <c r="L84" s="108" t="s">
        <v>512</v>
      </c>
      <c r="M84" s="108" t="s">
        <v>30</v>
      </c>
      <c r="N84" s="4" t="s">
        <v>378</v>
      </c>
      <c r="O84" s="109" t="s">
        <v>513</v>
      </c>
      <c r="P84" s="109" t="s">
        <v>514</v>
      </c>
      <c r="Q84" s="59" t="s">
        <v>98</v>
      </c>
      <c r="R84" s="58" t="s">
        <v>76</v>
      </c>
      <c r="S84" s="81" t="s">
        <v>102</v>
      </c>
      <c r="T84" s="93"/>
      <c r="U84" s="83">
        <v>45254</v>
      </c>
      <c r="V84" s="84">
        <v>0.47916666666666702</v>
      </c>
      <c r="W84" s="92"/>
      <c r="X84" s="62">
        <v>35977</v>
      </c>
    </row>
    <row r="85" spans="1:1024" s="135" customFormat="1" ht="63" x14ac:dyDescent="0.25">
      <c r="A85" s="58"/>
      <c r="B85" s="58">
        <v>82</v>
      </c>
      <c r="C85" s="58"/>
      <c r="D85" s="70"/>
      <c r="E85" s="15" t="s">
        <v>509</v>
      </c>
      <c r="F85" s="4">
        <v>5017044478</v>
      </c>
      <c r="G85" s="106" t="s">
        <v>515</v>
      </c>
      <c r="H85" s="106" t="s">
        <v>516</v>
      </c>
      <c r="I85" s="106" t="s">
        <v>517</v>
      </c>
      <c r="J85" s="107">
        <v>23274</v>
      </c>
      <c r="K85" s="108" t="s">
        <v>518</v>
      </c>
      <c r="L85" s="108" t="s">
        <v>519</v>
      </c>
      <c r="M85" s="108" t="s">
        <v>30</v>
      </c>
      <c r="N85" s="4" t="s">
        <v>378</v>
      </c>
      <c r="O85" s="109" t="s">
        <v>520</v>
      </c>
      <c r="P85" s="109" t="s">
        <v>514</v>
      </c>
      <c r="Q85" s="59" t="s">
        <v>98</v>
      </c>
      <c r="R85" s="58" t="s">
        <v>76</v>
      </c>
      <c r="S85" s="81" t="s">
        <v>102</v>
      </c>
      <c r="T85" s="93"/>
      <c r="U85" s="83">
        <v>45254</v>
      </c>
      <c r="V85" s="84">
        <v>0.47916666666666702</v>
      </c>
      <c r="W85" s="94"/>
      <c r="X85" s="62">
        <v>35977</v>
      </c>
    </row>
    <row r="86" spans="1:1024" s="134" customFormat="1" ht="89.25" customHeight="1" x14ac:dyDescent="0.25">
      <c r="A86" s="58"/>
      <c r="B86" s="58">
        <v>83</v>
      </c>
      <c r="C86" s="63" t="s">
        <v>127</v>
      </c>
      <c r="D86" s="71"/>
      <c r="E86" s="4" t="s">
        <v>521</v>
      </c>
      <c r="F86" s="4">
        <v>5040076580</v>
      </c>
      <c r="G86" s="58" t="s">
        <v>522</v>
      </c>
      <c r="H86" s="58" t="s">
        <v>29</v>
      </c>
      <c r="I86" s="58" t="s">
        <v>523</v>
      </c>
      <c r="J86" s="57">
        <v>26123</v>
      </c>
      <c r="K86" s="4" t="s">
        <v>524</v>
      </c>
      <c r="L86" s="4" t="s">
        <v>525</v>
      </c>
      <c r="M86" s="59" t="s">
        <v>30</v>
      </c>
      <c r="N86" s="4" t="s">
        <v>378</v>
      </c>
      <c r="O86" s="59" t="s">
        <v>526</v>
      </c>
      <c r="P86" s="4" t="s">
        <v>459</v>
      </c>
      <c r="Q86" s="59" t="s">
        <v>98</v>
      </c>
      <c r="R86" s="4" t="s">
        <v>526</v>
      </c>
      <c r="S86" s="81" t="s">
        <v>495</v>
      </c>
      <c r="T86" s="96"/>
      <c r="U86" s="83">
        <v>45254</v>
      </c>
      <c r="V86" s="84">
        <v>0.47916666666666702</v>
      </c>
      <c r="W86" s="95"/>
      <c r="X86" s="62">
        <v>36979</v>
      </c>
    </row>
    <row r="87" spans="1:1024" s="58" customFormat="1" ht="102.75" customHeight="1" x14ac:dyDescent="0.25">
      <c r="B87" s="58">
        <v>84</v>
      </c>
      <c r="C87" s="63" t="s">
        <v>127</v>
      </c>
      <c r="D87" s="71"/>
      <c r="E87" s="4" t="s">
        <v>521</v>
      </c>
      <c r="F87" s="4">
        <v>5040076580</v>
      </c>
      <c r="G87" s="58" t="s">
        <v>527</v>
      </c>
      <c r="H87" s="58" t="s">
        <v>528</v>
      </c>
      <c r="I87" s="58" t="s">
        <v>90</v>
      </c>
      <c r="J87" s="57">
        <v>25150</v>
      </c>
      <c r="K87" s="4" t="s">
        <v>529</v>
      </c>
      <c r="L87" s="4" t="s">
        <v>370</v>
      </c>
      <c r="M87" s="59" t="s">
        <v>30</v>
      </c>
      <c r="N87" s="4" t="s">
        <v>378</v>
      </c>
      <c r="O87" s="59" t="s">
        <v>526</v>
      </c>
      <c r="P87" s="4" t="s">
        <v>459</v>
      </c>
      <c r="Q87" s="59" t="s">
        <v>98</v>
      </c>
      <c r="R87" s="4" t="s">
        <v>526</v>
      </c>
      <c r="S87" s="81" t="s">
        <v>102</v>
      </c>
      <c r="T87" s="96"/>
      <c r="U87" s="83">
        <v>45254</v>
      </c>
      <c r="V87" s="84">
        <v>0.54166666666666696</v>
      </c>
      <c r="W87" s="95"/>
      <c r="X87" s="62">
        <v>36979</v>
      </c>
    </row>
    <row r="88" spans="1:1024" s="58" customFormat="1" ht="78" customHeight="1" x14ac:dyDescent="0.25">
      <c r="B88" s="58">
        <v>85</v>
      </c>
      <c r="C88" s="63" t="s">
        <v>127</v>
      </c>
      <c r="D88" s="71"/>
      <c r="E88" s="4" t="s">
        <v>521</v>
      </c>
      <c r="F88" s="4">
        <v>5040076580</v>
      </c>
      <c r="G88" s="4" t="s">
        <v>530</v>
      </c>
      <c r="H88" s="4" t="s">
        <v>418</v>
      </c>
      <c r="I88" s="58" t="s">
        <v>132</v>
      </c>
      <c r="J88" s="59">
        <v>32283</v>
      </c>
      <c r="K88" s="4" t="s">
        <v>531</v>
      </c>
      <c r="L88" s="4" t="s">
        <v>532</v>
      </c>
      <c r="M88" s="4" t="s">
        <v>30</v>
      </c>
      <c r="N88" s="4" t="s">
        <v>378</v>
      </c>
      <c r="O88" s="59" t="s">
        <v>526</v>
      </c>
      <c r="P88" s="59" t="s">
        <v>459</v>
      </c>
      <c r="Q88" s="59" t="s">
        <v>98</v>
      </c>
      <c r="R88" s="4" t="s">
        <v>526</v>
      </c>
      <c r="S88" s="81" t="s">
        <v>102</v>
      </c>
      <c r="T88" s="96"/>
      <c r="U88" s="83">
        <v>45254</v>
      </c>
      <c r="V88" s="84">
        <v>0.54166666666666696</v>
      </c>
      <c r="W88" s="95"/>
      <c r="X88" s="62">
        <v>36979</v>
      </c>
    </row>
    <row r="89" spans="1:1024" s="135" customFormat="1" ht="47.25" x14ac:dyDescent="0.25">
      <c r="A89" s="58"/>
      <c r="B89" s="58">
        <v>86</v>
      </c>
      <c r="C89" s="72"/>
      <c r="D89" s="73"/>
      <c r="E89" s="4" t="s">
        <v>533</v>
      </c>
      <c r="F89" s="4">
        <v>5047133260</v>
      </c>
      <c r="G89" s="58" t="s">
        <v>534</v>
      </c>
      <c r="H89" s="58" t="s">
        <v>33</v>
      </c>
      <c r="I89" s="58" t="s">
        <v>101</v>
      </c>
      <c r="J89" s="57">
        <v>30173</v>
      </c>
      <c r="K89" s="4" t="s">
        <v>78</v>
      </c>
      <c r="L89" s="4" t="s">
        <v>535</v>
      </c>
      <c r="M89" s="4" t="s">
        <v>34</v>
      </c>
      <c r="N89" s="4" t="s">
        <v>378</v>
      </c>
      <c r="O89" s="59" t="s">
        <v>536</v>
      </c>
      <c r="P89" s="59" t="s">
        <v>514</v>
      </c>
      <c r="Q89" s="59" t="s">
        <v>98</v>
      </c>
      <c r="R89" s="58" t="s">
        <v>75</v>
      </c>
      <c r="S89" s="81" t="s">
        <v>102</v>
      </c>
      <c r="T89" s="97"/>
      <c r="U89" s="83">
        <v>45254</v>
      </c>
      <c r="V89" s="84">
        <v>0.54166666666666696</v>
      </c>
      <c r="W89" s="98"/>
      <c r="X89" s="62">
        <v>36980</v>
      </c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132"/>
      <c r="BV89" s="132"/>
      <c r="BW89" s="132"/>
      <c r="BX89" s="132"/>
      <c r="BY89" s="132"/>
      <c r="BZ89" s="132"/>
      <c r="CA89" s="132"/>
      <c r="CB89" s="132"/>
      <c r="CC89" s="132"/>
      <c r="CD89" s="132"/>
      <c r="CE89" s="132"/>
      <c r="CF89" s="132"/>
      <c r="CG89" s="132"/>
      <c r="CH89" s="132"/>
      <c r="CI89" s="132"/>
      <c r="CJ89" s="132"/>
      <c r="CK89" s="132"/>
      <c r="CL89" s="132"/>
      <c r="CM89" s="132"/>
      <c r="CN89" s="132"/>
      <c r="CO89" s="132"/>
      <c r="CP89" s="132"/>
      <c r="CQ89" s="132"/>
      <c r="CR89" s="132"/>
      <c r="CS89" s="132"/>
      <c r="CT89" s="132"/>
      <c r="CU89" s="132"/>
      <c r="CV89" s="132"/>
      <c r="CW89" s="132"/>
      <c r="CX89" s="132"/>
      <c r="CY89" s="132"/>
      <c r="CZ89" s="132"/>
      <c r="DA89" s="132"/>
      <c r="DB89" s="132"/>
      <c r="DC89" s="132"/>
      <c r="DD89" s="132"/>
      <c r="DE89" s="132"/>
      <c r="DF89" s="132"/>
      <c r="DG89" s="132"/>
      <c r="DH89" s="132"/>
      <c r="DI89" s="132"/>
      <c r="DJ89" s="132"/>
      <c r="DK89" s="132"/>
      <c r="DL89" s="132"/>
      <c r="DM89" s="132"/>
      <c r="DN89" s="132"/>
      <c r="DO89" s="132"/>
      <c r="DP89" s="132"/>
      <c r="DQ89" s="132"/>
      <c r="DR89" s="132"/>
      <c r="DS89" s="132"/>
      <c r="DT89" s="132"/>
      <c r="DU89" s="132"/>
      <c r="DV89" s="132"/>
      <c r="DW89" s="132"/>
      <c r="DX89" s="132"/>
      <c r="DY89" s="132"/>
      <c r="DZ89" s="132"/>
      <c r="EA89" s="132"/>
      <c r="EB89" s="132"/>
      <c r="EC89" s="132"/>
      <c r="ED89" s="132"/>
      <c r="EE89" s="132"/>
      <c r="EF89" s="132"/>
      <c r="EG89" s="132"/>
      <c r="EH89" s="132"/>
      <c r="EI89" s="132"/>
      <c r="EJ89" s="132"/>
      <c r="EK89" s="132"/>
      <c r="EL89" s="132"/>
      <c r="EM89" s="132"/>
      <c r="EN89" s="132"/>
      <c r="EO89" s="132"/>
      <c r="EP89" s="132"/>
      <c r="EQ89" s="132"/>
      <c r="ER89" s="132"/>
      <c r="ES89" s="132"/>
      <c r="ET89" s="132"/>
      <c r="EU89" s="132"/>
      <c r="EV89" s="132"/>
      <c r="EW89" s="132"/>
      <c r="EX89" s="132"/>
      <c r="EY89" s="132"/>
      <c r="EZ89" s="132"/>
      <c r="FA89" s="132"/>
      <c r="FB89" s="132"/>
      <c r="FC89" s="132"/>
      <c r="FD89" s="132"/>
      <c r="FE89" s="132"/>
      <c r="FF89" s="132"/>
      <c r="FG89" s="132"/>
      <c r="FH89" s="132"/>
      <c r="FI89" s="132"/>
      <c r="FJ89" s="132"/>
      <c r="FK89" s="132"/>
      <c r="FL89" s="132"/>
      <c r="FM89" s="132"/>
      <c r="FN89" s="132"/>
      <c r="FO89" s="132"/>
      <c r="FP89" s="132"/>
      <c r="FQ89" s="132"/>
      <c r="FR89" s="132"/>
      <c r="FS89" s="132"/>
      <c r="FT89" s="132"/>
      <c r="FU89" s="132"/>
      <c r="FV89" s="132"/>
      <c r="FW89" s="132"/>
      <c r="FX89" s="132"/>
      <c r="FY89" s="132"/>
      <c r="FZ89" s="132"/>
      <c r="GA89" s="132"/>
      <c r="GB89" s="132"/>
      <c r="GC89" s="132"/>
      <c r="GD89" s="132"/>
      <c r="GE89" s="132"/>
      <c r="GF89" s="132"/>
      <c r="GG89" s="132"/>
      <c r="GH89" s="132"/>
      <c r="GI89" s="132"/>
      <c r="GJ89" s="132"/>
      <c r="GK89" s="132"/>
      <c r="GL89" s="132"/>
      <c r="GM89" s="132"/>
      <c r="GN89" s="132"/>
      <c r="GO89" s="132"/>
      <c r="GP89" s="132"/>
      <c r="GQ89" s="132"/>
      <c r="GR89" s="132"/>
      <c r="GS89" s="132"/>
      <c r="GT89" s="132"/>
      <c r="GU89" s="132"/>
      <c r="GV89" s="132"/>
      <c r="GW89" s="132"/>
      <c r="GX89" s="132"/>
      <c r="GY89" s="132"/>
      <c r="GZ89" s="132"/>
      <c r="HA89" s="132"/>
      <c r="HB89" s="132"/>
      <c r="HC89" s="132"/>
      <c r="HD89" s="132"/>
      <c r="HE89" s="132"/>
      <c r="HF89" s="132"/>
      <c r="HG89" s="132"/>
      <c r="HH89" s="132"/>
      <c r="HI89" s="132"/>
      <c r="HJ89" s="132"/>
      <c r="HK89" s="132"/>
      <c r="HL89" s="132"/>
      <c r="HM89" s="132"/>
      <c r="HN89" s="132"/>
      <c r="HO89" s="132"/>
      <c r="HP89" s="132"/>
      <c r="HQ89" s="132"/>
      <c r="HR89" s="132"/>
      <c r="HS89" s="132"/>
      <c r="HT89" s="132"/>
      <c r="HU89" s="132"/>
      <c r="HV89" s="132"/>
      <c r="HW89" s="132"/>
      <c r="HX89" s="132"/>
      <c r="HY89" s="132"/>
      <c r="HZ89" s="132"/>
      <c r="IA89" s="132"/>
      <c r="IB89" s="132"/>
      <c r="IC89" s="132"/>
      <c r="ID89" s="132"/>
      <c r="IE89" s="132"/>
      <c r="IF89" s="132"/>
      <c r="IG89" s="132"/>
      <c r="IH89" s="132"/>
      <c r="II89" s="132"/>
      <c r="IJ89" s="132"/>
      <c r="IK89" s="132"/>
      <c r="IL89" s="132"/>
      <c r="IM89" s="132"/>
      <c r="IN89" s="132"/>
      <c r="IO89" s="132"/>
      <c r="IP89" s="132"/>
      <c r="IQ89" s="132"/>
      <c r="IR89" s="132"/>
      <c r="IS89" s="132"/>
      <c r="IT89" s="132"/>
      <c r="IU89" s="132"/>
      <c r="IV89" s="132"/>
      <c r="IW89" s="132"/>
      <c r="IX89" s="132"/>
      <c r="IY89" s="132"/>
      <c r="IZ89" s="132"/>
      <c r="JA89" s="132"/>
      <c r="JB89" s="132"/>
      <c r="JC89" s="132"/>
      <c r="JD89" s="132"/>
      <c r="JE89" s="132"/>
      <c r="JF89" s="132"/>
      <c r="JG89" s="132"/>
      <c r="JH89" s="132"/>
      <c r="JI89" s="132"/>
      <c r="JJ89" s="132"/>
      <c r="JK89" s="132"/>
      <c r="JL89" s="132"/>
      <c r="JM89" s="132"/>
      <c r="JN89" s="132"/>
      <c r="JO89" s="132"/>
      <c r="JP89" s="132"/>
      <c r="JQ89" s="132"/>
      <c r="JR89" s="132"/>
      <c r="JS89" s="132"/>
      <c r="JT89" s="132"/>
      <c r="JU89" s="132"/>
      <c r="JV89" s="132"/>
      <c r="JW89" s="132"/>
      <c r="JX89" s="132"/>
      <c r="JY89" s="132"/>
      <c r="JZ89" s="132"/>
      <c r="KA89" s="132"/>
      <c r="KB89" s="132"/>
      <c r="KC89" s="132"/>
      <c r="KD89" s="132"/>
      <c r="KE89" s="132"/>
      <c r="KF89" s="132"/>
      <c r="KG89" s="132"/>
      <c r="KH89" s="132"/>
      <c r="KI89" s="132"/>
      <c r="KJ89" s="132"/>
      <c r="KK89" s="132"/>
      <c r="KL89" s="132"/>
      <c r="KM89" s="132"/>
      <c r="KN89" s="132"/>
      <c r="KO89" s="132"/>
      <c r="KP89" s="132"/>
      <c r="KQ89" s="132"/>
      <c r="KR89" s="132"/>
      <c r="KS89" s="132"/>
      <c r="KT89" s="132"/>
      <c r="KU89" s="132"/>
      <c r="KV89" s="132"/>
      <c r="KW89" s="132"/>
      <c r="KX89" s="132"/>
      <c r="KY89" s="132"/>
      <c r="KZ89" s="132"/>
      <c r="LA89" s="132"/>
      <c r="LB89" s="132"/>
      <c r="LC89" s="132"/>
      <c r="LD89" s="132"/>
      <c r="LE89" s="132"/>
      <c r="LF89" s="132"/>
      <c r="LG89" s="132"/>
      <c r="LH89" s="132"/>
      <c r="LI89" s="132"/>
      <c r="LJ89" s="132"/>
      <c r="LK89" s="132"/>
      <c r="LL89" s="132"/>
      <c r="LM89" s="132"/>
      <c r="LN89" s="132"/>
      <c r="LO89" s="132"/>
      <c r="LP89" s="132"/>
      <c r="LQ89" s="132"/>
      <c r="LR89" s="132"/>
      <c r="LS89" s="132"/>
      <c r="LT89" s="132"/>
      <c r="LU89" s="132"/>
      <c r="LV89" s="132"/>
      <c r="LW89" s="132"/>
      <c r="LX89" s="132"/>
      <c r="LY89" s="132"/>
      <c r="LZ89" s="132"/>
      <c r="MA89" s="132"/>
      <c r="MB89" s="132"/>
      <c r="MC89" s="132"/>
      <c r="MD89" s="132"/>
      <c r="ME89" s="132"/>
      <c r="MF89" s="132"/>
      <c r="MG89" s="132"/>
      <c r="MH89" s="132"/>
      <c r="MI89" s="132"/>
      <c r="MJ89" s="132"/>
      <c r="MK89" s="132"/>
      <c r="ML89" s="132"/>
      <c r="MM89" s="132"/>
      <c r="MN89" s="132"/>
      <c r="MO89" s="132"/>
      <c r="MP89" s="132"/>
      <c r="MQ89" s="132"/>
      <c r="MR89" s="132"/>
      <c r="MS89" s="132"/>
      <c r="MT89" s="132"/>
      <c r="MU89" s="132"/>
      <c r="MV89" s="132"/>
      <c r="MW89" s="132"/>
      <c r="MX89" s="132"/>
      <c r="MY89" s="132"/>
      <c r="MZ89" s="132"/>
      <c r="NA89" s="132"/>
      <c r="NB89" s="132"/>
      <c r="NC89" s="132"/>
      <c r="ND89" s="132"/>
      <c r="NE89" s="132"/>
      <c r="NF89" s="132"/>
      <c r="NG89" s="132"/>
      <c r="NH89" s="132"/>
      <c r="NI89" s="132"/>
      <c r="NJ89" s="132"/>
      <c r="NK89" s="132"/>
      <c r="NL89" s="132"/>
      <c r="NM89" s="132"/>
      <c r="NN89" s="132"/>
      <c r="NO89" s="132"/>
      <c r="NP89" s="132"/>
      <c r="NQ89" s="132"/>
      <c r="NR89" s="132"/>
      <c r="NS89" s="132"/>
      <c r="NT89" s="132"/>
      <c r="NU89" s="132"/>
      <c r="NV89" s="132"/>
      <c r="NW89" s="132"/>
      <c r="NX89" s="132"/>
      <c r="NY89" s="132"/>
      <c r="NZ89" s="132"/>
      <c r="OA89" s="132"/>
      <c r="OB89" s="132"/>
      <c r="OC89" s="132"/>
      <c r="OD89" s="132"/>
      <c r="OE89" s="132"/>
      <c r="OF89" s="132"/>
      <c r="OG89" s="132"/>
      <c r="OH89" s="132"/>
      <c r="OI89" s="132"/>
      <c r="OJ89" s="132"/>
      <c r="OK89" s="132"/>
      <c r="OL89" s="132"/>
      <c r="OM89" s="132"/>
      <c r="ON89" s="132"/>
      <c r="OO89" s="132"/>
      <c r="OP89" s="132"/>
      <c r="OQ89" s="132"/>
      <c r="OR89" s="132"/>
      <c r="OS89" s="132"/>
      <c r="OT89" s="132"/>
      <c r="OU89" s="132"/>
      <c r="OV89" s="132"/>
      <c r="OW89" s="132"/>
      <c r="OX89" s="132"/>
      <c r="OY89" s="132"/>
      <c r="OZ89" s="132"/>
      <c r="PA89" s="132"/>
      <c r="PB89" s="132"/>
      <c r="PC89" s="132"/>
      <c r="PD89" s="132"/>
      <c r="PE89" s="132"/>
      <c r="PF89" s="132"/>
      <c r="PG89" s="132"/>
      <c r="PH89" s="132"/>
      <c r="PI89" s="132"/>
      <c r="PJ89" s="132"/>
      <c r="PK89" s="132"/>
      <c r="PL89" s="132"/>
      <c r="PM89" s="132"/>
      <c r="PN89" s="132"/>
      <c r="PO89" s="132"/>
      <c r="PP89" s="132"/>
      <c r="PQ89" s="132"/>
      <c r="PR89" s="132"/>
      <c r="PS89" s="132"/>
      <c r="PT89" s="132"/>
      <c r="PU89" s="132"/>
      <c r="PV89" s="132"/>
      <c r="PW89" s="132"/>
      <c r="PX89" s="132"/>
      <c r="PY89" s="132"/>
      <c r="PZ89" s="132"/>
      <c r="QA89" s="132"/>
      <c r="QB89" s="132"/>
      <c r="QC89" s="132"/>
      <c r="QD89" s="132"/>
      <c r="QE89" s="132"/>
      <c r="QF89" s="132"/>
      <c r="QG89" s="132"/>
      <c r="QH89" s="132"/>
      <c r="QI89" s="132"/>
      <c r="QJ89" s="132"/>
      <c r="QK89" s="132"/>
      <c r="QL89" s="132"/>
      <c r="QM89" s="132"/>
      <c r="QN89" s="132"/>
      <c r="QO89" s="132"/>
      <c r="QP89" s="132"/>
      <c r="QQ89" s="132"/>
      <c r="QR89" s="132"/>
      <c r="QS89" s="132"/>
      <c r="QT89" s="132"/>
      <c r="QU89" s="132"/>
      <c r="QV89" s="132"/>
      <c r="QW89" s="132"/>
      <c r="QX89" s="132"/>
      <c r="QY89" s="132"/>
      <c r="QZ89" s="132"/>
      <c r="RA89" s="132"/>
      <c r="RB89" s="132"/>
      <c r="RC89" s="132"/>
      <c r="RD89" s="132"/>
      <c r="RE89" s="132"/>
      <c r="RF89" s="132"/>
      <c r="RG89" s="132"/>
      <c r="RH89" s="132"/>
      <c r="RI89" s="132"/>
      <c r="RJ89" s="132"/>
      <c r="RK89" s="132"/>
      <c r="RL89" s="132"/>
      <c r="RM89" s="132"/>
      <c r="RN89" s="132"/>
      <c r="RO89" s="132"/>
      <c r="RP89" s="132"/>
      <c r="RQ89" s="132"/>
      <c r="RR89" s="132"/>
      <c r="RS89" s="132"/>
      <c r="RT89" s="132"/>
      <c r="RU89" s="132"/>
      <c r="RV89" s="132"/>
      <c r="RW89" s="132"/>
      <c r="RX89" s="132"/>
      <c r="RY89" s="132"/>
      <c r="RZ89" s="132"/>
      <c r="SA89" s="132"/>
      <c r="SB89" s="132"/>
      <c r="SC89" s="132"/>
      <c r="SD89" s="132"/>
      <c r="SE89" s="132"/>
      <c r="SF89" s="132"/>
      <c r="SG89" s="132"/>
      <c r="SH89" s="132"/>
      <c r="SI89" s="132"/>
      <c r="SJ89" s="132"/>
      <c r="SK89" s="132"/>
      <c r="SL89" s="132"/>
      <c r="SM89" s="132"/>
      <c r="SN89" s="132"/>
      <c r="SO89" s="132"/>
      <c r="SP89" s="132"/>
      <c r="SQ89" s="132"/>
      <c r="SR89" s="132"/>
      <c r="SS89" s="132"/>
      <c r="ST89" s="132"/>
      <c r="SU89" s="132"/>
      <c r="SV89" s="132"/>
      <c r="SW89" s="132"/>
      <c r="SX89" s="132"/>
      <c r="SY89" s="132"/>
      <c r="SZ89" s="132"/>
      <c r="TA89" s="132"/>
      <c r="TB89" s="132"/>
      <c r="TC89" s="132"/>
      <c r="TD89" s="132"/>
      <c r="TE89" s="132"/>
      <c r="TF89" s="132"/>
      <c r="TG89" s="132"/>
      <c r="TH89" s="132"/>
      <c r="TI89" s="132"/>
      <c r="TJ89" s="132"/>
      <c r="TK89" s="132"/>
      <c r="TL89" s="132"/>
      <c r="TM89" s="132"/>
      <c r="TN89" s="132"/>
      <c r="TO89" s="132"/>
      <c r="TP89" s="132"/>
      <c r="TQ89" s="132"/>
      <c r="TR89" s="132"/>
      <c r="TS89" s="132"/>
      <c r="TT89" s="132"/>
      <c r="TU89" s="132"/>
      <c r="TV89" s="132"/>
      <c r="TW89" s="132"/>
      <c r="TX89" s="132"/>
      <c r="TY89" s="132"/>
      <c r="TZ89" s="132"/>
      <c r="UA89" s="132"/>
      <c r="UB89" s="132"/>
      <c r="UC89" s="132"/>
      <c r="UD89" s="132"/>
      <c r="UE89" s="132"/>
      <c r="UF89" s="132"/>
      <c r="UG89" s="132"/>
      <c r="UH89" s="132"/>
      <c r="UI89" s="132"/>
      <c r="UJ89" s="132"/>
      <c r="UK89" s="132"/>
      <c r="UL89" s="132"/>
      <c r="UM89" s="132"/>
      <c r="UN89" s="132"/>
      <c r="UO89" s="132"/>
      <c r="UP89" s="132"/>
      <c r="UQ89" s="132"/>
      <c r="UR89" s="132"/>
      <c r="US89" s="132"/>
      <c r="UT89" s="132"/>
      <c r="UU89" s="132"/>
      <c r="UV89" s="132"/>
      <c r="UW89" s="132"/>
      <c r="UX89" s="132"/>
      <c r="UY89" s="132"/>
      <c r="UZ89" s="132"/>
      <c r="VA89" s="132"/>
      <c r="VB89" s="132"/>
      <c r="VC89" s="132"/>
      <c r="VD89" s="132"/>
      <c r="VE89" s="132"/>
      <c r="VF89" s="132"/>
      <c r="VG89" s="132"/>
      <c r="VH89" s="132"/>
      <c r="VI89" s="132"/>
      <c r="VJ89" s="132"/>
      <c r="VK89" s="132"/>
      <c r="VL89" s="132"/>
      <c r="VM89" s="132"/>
      <c r="VN89" s="132"/>
      <c r="VO89" s="132"/>
      <c r="VP89" s="132"/>
      <c r="VQ89" s="132"/>
      <c r="VR89" s="132"/>
      <c r="VS89" s="132"/>
      <c r="VT89" s="132"/>
      <c r="VU89" s="132"/>
      <c r="VV89" s="132"/>
      <c r="VW89" s="132"/>
      <c r="VX89" s="132"/>
      <c r="VY89" s="132"/>
      <c r="VZ89" s="132"/>
      <c r="WA89" s="132"/>
      <c r="WB89" s="132"/>
      <c r="WC89" s="132"/>
      <c r="WD89" s="132"/>
      <c r="WE89" s="132"/>
      <c r="WF89" s="132"/>
      <c r="WG89" s="132"/>
      <c r="WH89" s="132"/>
      <c r="WI89" s="132"/>
      <c r="WJ89" s="132"/>
      <c r="WK89" s="132"/>
      <c r="WL89" s="132"/>
      <c r="WM89" s="132"/>
      <c r="WN89" s="132"/>
      <c r="WO89" s="132"/>
      <c r="WP89" s="132"/>
      <c r="WQ89" s="132"/>
      <c r="WR89" s="132"/>
      <c r="WS89" s="132"/>
      <c r="WT89" s="132"/>
      <c r="WU89" s="132"/>
      <c r="WV89" s="132"/>
      <c r="WW89" s="132"/>
      <c r="WX89" s="132"/>
      <c r="WY89" s="132"/>
      <c r="WZ89" s="132"/>
      <c r="XA89" s="132"/>
      <c r="XB89" s="132"/>
      <c r="XC89" s="132"/>
      <c r="XD89" s="132"/>
      <c r="XE89" s="132"/>
      <c r="XF89" s="132"/>
      <c r="XG89" s="132"/>
      <c r="XH89" s="132"/>
      <c r="XI89" s="132"/>
      <c r="XJ89" s="132"/>
      <c r="XK89" s="132"/>
      <c r="XL89" s="132"/>
      <c r="XM89" s="132"/>
      <c r="XN89" s="132"/>
      <c r="XO89" s="132"/>
      <c r="XP89" s="132"/>
      <c r="XQ89" s="132"/>
      <c r="XR89" s="132"/>
      <c r="XS89" s="132"/>
      <c r="XT89" s="132"/>
      <c r="XU89" s="132"/>
      <c r="XV89" s="132"/>
      <c r="XW89" s="132"/>
      <c r="XX89" s="132"/>
      <c r="XY89" s="132"/>
      <c r="XZ89" s="132"/>
      <c r="YA89" s="132"/>
      <c r="YB89" s="132"/>
      <c r="YC89" s="132"/>
      <c r="YD89" s="132"/>
      <c r="YE89" s="132"/>
      <c r="YF89" s="132"/>
      <c r="YG89" s="132"/>
      <c r="YH89" s="132"/>
      <c r="YI89" s="132"/>
      <c r="YJ89" s="132"/>
      <c r="YK89" s="132"/>
      <c r="YL89" s="132"/>
      <c r="YM89" s="132"/>
      <c r="YN89" s="132"/>
      <c r="YO89" s="132"/>
      <c r="YP89" s="132"/>
      <c r="YQ89" s="132"/>
      <c r="YR89" s="132"/>
      <c r="YS89" s="132"/>
      <c r="YT89" s="132"/>
      <c r="YU89" s="132"/>
      <c r="YV89" s="132"/>
      <c r="YW89" s="132"/>
      <c r="YX89" s="132"/>
      <c r="YY89" s="132"/>
      <c r="YZ89" s="132"/>
      <c r="ZA89" s="132"/>
      <c r="ZB89" s="132"/>
      <c r="ZC89" s="132"/>
      <c r="ZD89" s="132"/>
      <c r="ZE89" s="132"/>
      <c r="ZF89" s="132"/>
      <c r="ZG89" s="132"/>
      <c r="ZH89" s="132"/>
      <c r="ZI89" s="132"/>
      <c r="ZJ89" s="132"/>
      <c r="ZK89" s="132"/>
      <c r="ZL89" s="132"/>
      <c r="ZM89" s="132"/>
      <c r="ZN89" s="132"/>
      <c r="ZO89" s="132"/>
      <c r="ZP89" s="132"/>
      <c r="ZQ89" s="132"/>
      <c r="ZR89" s="132"/>
      <c r="ZS89" s="132"/>
      <c r="ZT89" s="132"/>
      <c r="ZU89" s="132"/>
      <c r="ZV89" s="132"/>
      <c r="ZW89" s="132"/>
      <c r="ZX89" s="132"/>
      <c r="ZY89" s="132"/>
      <c r="ZZ89" s="132"/>
      <c r="AAA89" s="132"/>
      <c r="AAB89" s="132"/>
      <c r="AAC89" s="132"/>
      <c r="AAD89" s="132"/>
      <c r="AAE89" s="132"/>
      <c r="AAF89" s="132"/>
      <c r="AAG89" s="132"/>
      <c r="AAH89" s="132"/>
      <c r="AAI89" s="132"/>
      <c r="AAJ89" s="132"/>
      <c r="AAK89" s="132"/>
      <c r="AAL89" s="132"/>
      <c r="AAM89" s="132"/>
      <c r="AAN89" s="132"/>
      <c r="AAO89" s="132"/>
      <c r="AAP89" s="132"/>
      <c r="AAQ89" s="132"/>
      <c r="AAR89" s="132"/>
      <c r="AAS89" s="132"/>
      <c r="AAT89" s="132"/>
      <c r="AAU89" s="132"/>
      <c r="AAV89" s="132"/>
      <c r="AAW89" s="132"/>
      <c r="AAX89" s="132"/>
      <c r="AAY89" s="132"/>
      <c r="AAZ89" s="132"/>
      <c r="ABA89" s="132"/>
      <c r="ABB89" s="132"/>
      <c r="ABC89" s="132"/>
      <c r="ABD89" s="132"/>
      <c r="ABE89" s="132"/>
      <c r="ABF89" s="132"/>
      <c r="ABG89" s="132"/>
      <c r="ABH89" s="132"/>
      <c r="ABI89" s="132"/>
      <c r="ABJ89" s="132"/>
      <c r="ABK89" s="132"/>
      <c r="ABL89" s="132"/>
      <c r="ABM89" s="132"/>
      <c r="ABN89" s="132"/>
      <c r="ABO89" s="132"/>
      <c r="ABP89" s="132"/>
      <c r="ABQ89" s="132"/>
      <c r="ABR89" s="132"/>
      <c r="ABS89" s="132"/>
      <c r="ABT89" s="132"/>
      <c r="ABU89" s="132"/>
      <c r="ABV89" s="132"/>
      <c r="ABW89" s="132"/>
      <c r="ABX89" s="132"/>
      <c r="ABY89" s="132"/>
      <c r="ABZ89" s="132"/>
      <c r="ACA89" s="132"/>
      <c r="ACB89" s="132"/>
      <c r="ACC89" s="132"/>
      <c r="ACD89" s="132"/>
      <c r="ACE89" s="132"/>
      <c r="ACF89" s="132"/>
      <c r="ACG89" s="132"/>
      <c r="ACH89" s="132"/>
      <c r="ACI89" s="132"/>
      <c r="ACJ89" s="132"/>
      <c r="ACK89" s="132"/>
      <c r="ACL89" s="132"/>
      <c r="ACM89" s="132"/>
      <c r="ACN89" s="132"/>
      <c r="ACO89" s="132"/>
      <c r="ACP89" s="132"/>
      <c r="ACQ89" s="132"/>
      <c r="ACR89" s="132"/>
      <c r="ACS89" s="132"/>
      <c r="ACT89" s="132"/>
      <c r="ACU89" s="132"/>
      <c r="ACV89" s="132"/>
      <c r="ACW89" s="132"/>
      <c r="ACX89" s="132"/>
      <c r="ACY89" s="132"/>
      <c r="ACZ89" s="132"/>
      <c r="ADA89" s="132"/>
      <c r="ADB89" s="132"/>
      <c r="ADC89" s="132"/>
      <c r="ADD89" s="132"/>
      <c r="ADE89" s="132"/>
      <c r="ADF89" s="132"/>
      <c r="ADG89" s="132"/>
      <c r="ADH89" s="132"/>
      <c r="ADI89" s="132"/>
      <c r="ADJ89" s="132"/>
      <c r="ADK89" s="132"/>
      <c r="ADL89" s="132"/>
      <c r="ADM89" s="132"/>
      <c r="ADN89" s="132"/>
      <c r="ADO89" s="132"/>
      <c r="ADP89" s="132"/>
      <c r="ADQ89" s="132"/>
      <c r="ADR89" s="132"/>
      <c r="ADS89" s="132"/>
      <c r="ADT89" s="132"/>
      <c r="ADU89" s="132"/>
      <c r="ADV89" s="132"/>
      <c r="ADW89" s="132"/>
      <c r="ADX89" s="132"/>
      <c r="ADY89" s="132"/>
      <c r="ADZ89" s="132"/>
      <c r="AEA89" s="132"/>
      <c r="AEB89" s="132"/>
      <c r="AEC89" s="132"/>
      <c r="AED89" s="132"/>
      <c r="AEE89" s="132"/>
      <c r="AEF89" s="132"/>
      <c r="AEG89" s="132"/>
      <c r="AEH89" s="132"/>
      <c r="AEI89" s="132"/>
      <c r="AEJ89" s="132"/>
      <c r="AEK89" s="132"/>
      <c r="AEL89" s="132"/>
      <c r="AEM89" s="132"/>
      <c r="AEN89" s="132"/>
      <c r="AEO89" s="132"/>
      <c r="AEP89" s="132"/>
      <c r="AEQ89" s="132"/>
      <c r="AER89" s="132"/>
      <c r="AES89" s="132"/>
      <c r="AET89" s="132"/>
      <c r="AEU89" s="132"/>
      <c r="AEV89" s="132"/>
      <c r="AEW89" s="132"/>
      <c r="AEX89" s="132"/>
      <c r="AEY89" s="132"/>
      <c r="AEZ89" s="132"/>
      <c r="AFA89" s="132"/>
      <c r="AFB89" s="132"/>
      <c r="AFC89" s="132"/>
      <c r="AFD89" s="132"/>
      <c r="AFE89" s="132"/>
      <c r="AFF89" s="132"/>
      <c r="AFG89" s="132"/>
      <c r="AFH89" s="132"/>
      <c r="AFI89" s="132"/>
      <c r="AFJ89" s="132"/>
      <c r="AFK89" s="132"/>
      <c r="AFL89" s="132"/>
      <c r="AFM89" s="132"/>
      <c r="AFN89" s="132"/>
      <c r="AFO89" s="132"/>
      <c r="AFP89" s="132"/>
      <c r="AFQ89" s="132"/>
      <c r="AFR89" s="132"/>
      <c r="AFS89" s="132"/>
      <c r="AFT89" s="132"/>
      <c r="AFU89" s="132"/>
      <c r="AFV89" s="132"/>
      <c r="AFW89" s="132"/>
      <c r="AFX89" s="132"/>
      <c r="AFY89" s="132"/>
      <c r="AFZ89" s="132"/>
      <c r="AGA89" s="132"/>
      <c r="AGB89" s="132"/>
      <c r="AGC89" s="132"/>
      <c r="AGD89" s="132"/>
      <c r="AGE89" s="132"/>
      <c r="AGF89" s="132"/>
      <c r="AGG89" s="132"/>
      <c r="AGH89" s="132"/>
      <c r="AGI89" s="132"/>
      <c r="AGJ89" s="132"/>
      <c r="AGK89" s="132"/>
      <c r="AGL89" s="132"/>
      <c r="AGM89" s="132"/>
      <c r="AGN89" s="132"/>
      <c r="AGO89" s="132"/>
      <c r="AGP89" s="132"/>
      <c r="AGQ89" s="132"/>
      <c r="AGR89" s="132"/>
      <c r="AGS89" s="132"/>
      <c r="AGT89" s="132"/>
      <c r="AGU89" s="132"/>
      <c r="AGV89" s="132"/>
      <c r="AGW89" s="132"/>
      <c r="AGX89" s="132"/>
      <c r="AGY89" s="132"/>
      <c r="AGZ89" s="132"/>
      <c r="AHA89" s="132"/>
      <c r="AHB89" s="132"/>
      <c r="AHC89" s="132"/>
      <c r="AHD89" s="132"/>
      <c r="AHE89" s="132"/>
      <c r="AHF89" s="132"/>
      <c r="AHG89" s="132"/>
      <c r="AHH89" s="132"/>
      <c r="AHI89" s="132"/>
      <c r="AHJ89" s="132"/>
      <c r="AHK89" s="132"/>
      <c r="AHL89" s="132"/>
      <c r="AHM89" s="132"/>
      <c r="AHN89" s="132"/>
      <c r="AHO89" s="132"/>
      <c r="AHP89" s="132"/>
      <c r="AHQ89" s="132"/>
      <c r="AHR89" s="132"/>
      <c r="AHS89" s="132"/>
      <c r="AHT89" s="132"/>
      <c r="AHU89" s="132"/>
      <c r="AHV89" s="132"/>
      <c r="AHW89" s="132"/>
      <c r="AHX89" s="132"/>
      <c r="AHY89" s="132"/>
      <c r="AHZ89" s="132"/>
      <c r="AIA89" s="132"/>
      <c r="AIB89" s="132"/>
      <c r="AIC89" s="132"/>
      <c r="AID89" s="132"/>
      <c r="AIE89" s="132"/>
      <c r="AIF89" s="132"/>
      <c r="AIG89" s="132"/>
      <c r="AIH89" s="132"/>
      <c r="AII89" s="132"/>
      <c r="AIJ89" s="132"/>
      <c r="AIK89" s="132"/>
      <c r="AIL89" s="132"/>
      <c r="AIM89" s="132"/>
      <c r="AIN89" s="132"/>
      <c r="AIO89" s="132"/>
      <c r="AIP89" s="132"/>
      <c r="AIQ89" s="132"/>
      <c r="AIR89" s="132"/>
      <c r="AIS89" s="132"/>
      <c r="AIT89" s="132"/>
      <c r="AIU89" s="132"/>
      <c r="AIV89" s="132"/>
      <c r="AIW89" s="132"/>
      <c r="AIX89" s="132"/>
      <c r="AIY89" s="132"/>
      <c r="AIZ89" s="132"/>
      <c r="AJA89" s="132"/>
      <c r="AJB89" s="132"/>
      <c r="AJC89" s="132"/>
      <c r="AJD89" s="132"/>
      <c r="AJE89" s="132"/>
      <c r="AJF89" s="132"/>
      <c r="AJG89" s="132"/>
      <c r="AJH89" s="132"/>
      <c r="AJI89" s="132"/>
      <c r="AJJ89" s="132"/>
      <c r="AJK89" s="132"/>
      <c r="AJL89" s="132"/>
      <c r="AJM89" s="132"/>
      <c r="AJN89" s="132"/>
      <c r="AJO89" s="132"/>
      <c r="AJP89" s="132"/>
      <c r="AJQ89" s="132"/>
      <c r="AJR89" s="132"/>
      <c r="AJS89" s="132"/>
      <c r="AJT89" s="132"/>
      <c r="AJU89" s="132"/>
      <c r="AJV89" s="132"/>
      <c r="AJW89" s="132"/>
      <c r="AJX89" s="132"/>
      <c r="AJY89" s="132"/>
      <c r="AJZ89" s="132"/>
      <c r="AKA89" s="132"/>
      <c r="AKB89" s="132"/>
      <c r="AKC89" s="132"/>
      <c r="AKD89" s="132"/>
      <c r="AKE89" s="132"/>
      <c r="AKF89" s="132"/>
      <c r="AKG89" s="132"/>
      <c r="AKH89" s="132"/>
      <c r="AKI89" s="132"/>
      <c r="AKJ89" s="132"/>
      <c r="AKK89" s="132"/>
      <c r="AKL89" s="132"/>
      <c r="AKM89" s="132"/>
      <c r="AKN89" s="132"/>
      <c r="AKO89" s="132"/>
      <c r="AKP89" s="132"/>
      <c r="AKQ89" s="132"/>
      <c r="AKR89" s="132"/>
      <c r="AKS89" s="132"/>
      <c r="AKT89" s="132"/>
      <c r="AKU89" s="132"/>
      <c r="AKV89" s="132"/>
      <c r="AKW89" s="132"/>
      <c r="AKX89" s="132"/>
      <c r="AKY89" s="132"/>
      <c r="AKZ89" s="132"/>
      <c r="ALA89" s="132"/>
      <c r="ALB89" s="132"/>
      <c r="ALC89" s="132"/>
      <c r="ALD89" s="132"/>
      <c r="ALE89" s="132"/>
      <c r="ALF89" s="132"/>
      <c r="ALG89" s="132"/>
      <c r="ALH89" s="132"/>
      <c r="ALI89" s="132"/>
      <c r="ALJ89" s="132"/>
      <c r="ALK89" s="132"/>
      <c r="ALL89" s="132"/>
      <c r="ALM89" s="132"/>
      <c r="ALN89" s="132"/>
      <c r="ALO89" s="132"/>
      <c r="ALP89" s="132"/>
      <c r="ALQ89" s="132"/>
      <c r="ALR89" s="132"/>
      <c r="ALS89" s="132"/>
      <c r="ALT89" s="132"/>
      <c r="ALU89" s="132"/>
      <c r="ALV89" s="132"/>
      <c r="ALW89" s="132"/>
      <c r="ALX89" s="132"/>
      <c r="ALY89" s="132"/>
      <c r="ALZ89" s="132"/>
      <c r="AMA89" s="132"/>
      <c r="AMB89" s="132"/>
      <c r="AMC89" s="132"/>
      <c r="AMD89" s="132"/>
      <c r="AME89" s="132"/>
      <c r="AMF89" s="132"/>
      <c r="AMG89" s="132"/>
      <c r="AMH89" s="132"/>
      <c r="AMI89" s="132"/>
      <c r="AMJ89" s="132"/>
    </row>
    <row r="90" spans="1:1024" s="58" customFormat="1" ht="47.25" x14ac:dyDescent="0.25">
      <c r="B90" s="58">
        <v>87</v>
      </c>
      <c r="C90" s="56"/>
      <c r="D90" s="57"/>
      <c r="E90" s="4" t="s">
        <v>533</v>
      </c>
      <c r="F90" s="4">
        <v>5047133260</v>
      </c>
      <c r="G90" s="58" t="s">
        <v>537</v>
      </c>
      <c r="H90" s="58" t="s">
        <v>33</v>
      </c>
      <c r="I90" s="58" t="s">
        <v>90</v>
      </c>
      <c r="J90" s="57">
        <v>31863</v>
      </c>
      <c r="K90" s="4" t="s">
        <v>538</v>
      </c>
      <c r="L90" s="4" t="s">
        <v>539</v>
      </c>
      <c r="M90" s="4" t="s">
        <v>34</v>
      </c>
      <c r="N90" s="4" t="s">
        <v>378</v>
      </c>
      <c r="O90" s="59" t="s">
        <v>536</v>
      </c>
      <c r="P90" s="59" t="s">
        <v>514</v>
      </c>
      <c r="Q90" s="59" t="s">
        <v>98</v>
      </c>
      <c r="R90" s="58" t="s">
        <v>75</v>
      </c>
      <c r="S90" s="81" t="s">
        <v>102</v>
      </c>
      <c r="T90" s="88"/>
      <c r="U90" s="83">
        <v>45254</v>
      </c>
      <c r="V90" s="84">
        <v>0.54166666666666696</v>
      </c>
      <c r="W90" s="79"/>
      <c r="X90" s="62">
        <v>36980</v>
      </c>
    </row>
    <row r="91" spans="1:1024" s="58" customFormat="1" ht="78.75" x14ac:dyDescent="0.25">
      <c r="B91" s="58">
        <v>88</v>
      </c>
      <c r="C91" s="56" t="s">
        <v>128</v>
      </c>
      <c r="D91" s="57"/>
      <c r="E91" s="4" t="s">
        <v>533</v>
      </c>
      <c r="F91" s="4">
        <v>5047133260</v>
      </c>
      <c r="G91" s="4" t="s">
        <v>540</v>
      </c>
      <c r="H91" s="4" t="s">
        <v>541</v>
      </c>
      <c r="I91" s="58" t="s">
        <v>542</v>
      </c>
      <c r="J91" s="59">
        <v>35059</v>
      </c>
      <c r="K91" s="4" t="s">
        <v>543</v>
      </c>
      <c r="L91" s="4" t="s">
        <v>544</v>
      </c>
      <c r="M91" s="4" t="s">
        <v>34</v>
      </c>
      <c r="N91" s="4" t="s">
        <v>378</v>
      </c>
      <c r="O91" s="59" t="s">
        <v>536</v>
      </c>
      <c r="P91" s="59" t="s">
        <v>514</v>
      </c>
      <c r="Q91" s="59" t="s">
        <v>98</v>
      </c>
      <c r="R91" s="58" t="s">
        <v>75</v>
      </c>
      <c r="S91" s="81" t="s">
        <v>102</v>
      </c>
      <c r="T91" s="88"/>
      <c r="U91" s="83">
        <v>45254</v>
      </c>
      <c r="V91" s="84">
        <v>0.54166666666666696</v>
      </c>
      <c r="W91" s="79"/>
      <c r="X91" s="62">
        <v>36980</v>
      </c>
    </row>
    <row r="92" spans="1:1024" s="58" customFormat="1" ht="78.75" x14ac:dyDescent="0.25">
      <c r="B92" s="58">
        <v>89</v>
      </c>
      <c r="C92" s="56" t="s">
        <v>128</v>
      </c>
      <c r="D92" s="57"/>
      <c r="E92" s="4" t="s">
        <v>533</v>
      </c>
      <c r="F92" s="4">
        <v>5047133260</v>
      </c>
      <c r="G92" s="58" t="s">
        <v>545</v>
      </c>
      <c r="H92" s="58" t="s">
        <v>397</v>
      </c>
      <c r="I92" s="4" t="s">
        <v>105</v>
      </c>
      <c r="J92" s="57">
        <v>29221</v>
      </c>
      <c r="K92" s="4" t="s">
        <v>546</v>
      </c>
      <c r="L92" s="4" t="s">
        <v>547</v>
      </c>
      <c r="M92" s="4" t="s">
        <v>34</v>
      </c>
      <c r="N92" s="4" t="s">
        <v>378</v>
      </c>
      <c r="O92" s="59" t="s">
        <v>536</v>
      </c>
      <c r="P92" s="59" t="s">
        <v>514</v>
      </c>
      <c r="Q92" s="59" t="s">
        <v>98</v>
      </c>
      <c r="R92" s="58" t="s">
        <v>75</v>
      </c>
      <c r="S92" s="81" t="s">
        <v>102</v>
      </c>
      <c r="T92" s="88"/>
      <c r="U92" s="83">
        <v>45254</v>
      </c>
      <c r="V92" s="84">
        <v>0.54166666666666696</v>
      </c>
      <c r="W92" s="79"/>
      <c r="X92" s="62">
        <v>36980</v>
      </c>
    </row>
    <row r="93" spans="1:1024" s="58" customFormat="1" ht="47.25" x14ac:dyDescent="0.25">
      <c r="B93" s="58">
        <v>90</v>
      </c>
      <c r="C93" s="56" t="s">
        <v>129</v>
      </c>
      <c r="D93" s="57"/>
      <c r="E93" s="4" t="s">
        <v>548</v>
      </c>
      <c r="F93" s="4">
        <v>5053042740</v>
      </c>
      <c r="G93" s="58" t="s">
        <v>549</v>
      </c>
      <c r="H93" s="58" t="s">
        <v>62</v>
      </c>
      <c r="I93" s="58" t="s">
        <v>82</v>
      </c>
      <c r="J93" s="57">
        <v>18656</v>
      </c>
      <c r="K93" s="4" t="s">
        <v>386</v>
      </c>
      <c r="L93" s="4" t="s">
        <v>550</v>
      </c>
      <c r="M93" s="4" t="s">
        <v>30</v>
      </c>
      <c r="N93" s="4" t="s">
        <v>551</v>
      </c>
      <c r="O93" s="59" t="s">
        <v>552</v>
      </c>
      <c r="P93" s="59" t="s">
        <v>97</v>
      </c>
      <c r="Q93" s="59" t="s">
        <v>98</v>
      </c>
      <c r="R93" s="58" t="s">
        <v>77</v>
      </c>
      <c r="S93" s="81" t="s">
        <v>102</v>
      </c>
      <c r="T93" s="88"/>
      <c r="U93" s="83">
        <v>45254</v>
      </c>
      <c r="V93" s="84">
        <v>0.54166666666666696</v>
      </c>
      <c r="W93" s="79"/>
      <c r="X93" s="62">
        <v>36981</v>
      </c>
    </row>
    <row r="94" spans="1:1024" s="58" customFormat="1" ht="105" customHeight="1" x14ac:dyDescent="0.25">
      <c r="B94" s="58">
        <v>91</v>
      </c>
      <c r="C94" s="56" t="s">
        <v>130</v>
      </c>
      <c r="D94" s="14"/>
      <c r="E94" s="4" t="s">
        <v>553</v>
      </c>
      <c r="F94" s="58">
        <v>5036101731</v>
      </c>
      <c r="G94" s="58" t="s">
        <v>554</v>
      </c>
      <c r="H94" s="108" t="s">
        <v>555</v>
      </c>
      <c r="I94" s="108" t="s">
        <v>32</v>
      </c>
      <c r="J94" s="57">
        <v>35001</v>
      </c>
      <c r="K94" s="108" t="s">
        <v>123</v>
      </c>
      <c r="L94" s="108" t="s">
        <v>556</v>
      </c>
      <c r="M94" s="4" t="s">
        <v>557</v>
      </c>
      <c r="N94" s="4" t="s">
        <v>378</v>
      </c>
      <c r="O94" s="66" t="s">
        <v>558</v>
      </c>
      <c r="P94" s="4" t="s">
        <v>514</v>
      </c>
      <c r="Q94" s="66" t="s">
        <v>98</v>
      </c>
      <c r="R94" s="65" t="s">
        <v>559</v>
      </c>
      <c r="S94" s="81" t="s">
        <v>102</v>
      </c>
      <c r="T94" s="88"/>
      <c r="U94" s="83">
        <v>45254</v>
      </c>
      <c r="V94" s="84">
        <v>0.54166666666666696</v>
      </c>
      <c r="W94" s="99"/>
      <c r="X94" s="62">
        <v>36982</v>
      </c>
    </row>
    <row r="95" spans="1:1024" s="58" customFormat="1" ht="105.75" customHeight="1" x14ac:dyDescent="0.25">
      <c r="B95" s="58">
        <v>92</v>
      </c>
      <c r="C95" s="56" t="s">
        <v>130</v>
      </c>
      <c r="D95" s="14"/>
      <c r="E95" s="4" t="s">
        <v>560</v>
      </c>
      <c r="F95" s="4">
        <v>7728169189</v>
      </c>
      <c r="G95" s="108" t="s">
        <v>561</v>
      </c>
      <c r="H95" s="108" t="s">
        <v>505</v>
      </c>
      <c r="I95" s="106" t="s">
        <v>32</v>
      </c>
      <c r="J95" s="109">
        <v>24338</v>
      </c>
      <c r="K95" s="108" t="s">
        <v>89</v>
      </c>
      <c r="L95" s="108" t="s">
        <v>562</v>
      </c>
      <c r="M95" s="108" t="s">
        <v>27</v>
      </c>
      <c r="N95" s="4" t="s">
        <v>378</v>
      </c>
      <c r="O95" s="109" t="s">
        <v>563</v>
      </c>
      <c r="P95" s="109" t="s">
        <v>97</v>
      </c>
      <c r="Q95" s="59" t="s">
        <v>98</v>
      </c>
      <c r="R95" s="58" t="s">
        <v>77</v>
      </c>
      <c r="S95" s="81" t="s">
        <v>102</v>
      </c>
      <c r="T95" s="88"/>
      <c r="U95" s="83">
        <v>45254</v>
      </c>
      <c r="V95" s="84">
        <v>0.54166666666666696</v>
      </c>
      <c r="W95" s="99"/>
      <c r="X95" s="62">
        <v>36983</v>
      </c>
    </row>
    <row r="96" spans="1:1024" s="58" customFormat="1" ht="65.25" customHeight="1" x14ac:dyDescent="0.25">
      <c r="B96" s="58">
        <v>93</v>
      </c>
      <c r="C96" s="56" t="s">
        <v>130</v>
      </c>
      <c r="D96" s="14">
        <v>45110</v>
      </c>
      <c r="E96" s="4" t="s">
        <v>560</v>
      </c>
      <c r="F96" s="4">
        <v>7728169189</v>
      </c>
      <c r="G96" s="108" t="s">
        <v>564</v>
      </c>
      <c r="H96" s="108" t="s">
        <v>192</v>
      </c>
      <c r="I96" s="108" t="s">
        <v>90</v>
      </c>
      <c r="J96" s="109">
        <v>26956</v>
      </c>
      <c r="K96" s="108" t="s">
        <v>78</v>
      </c>
      <c r="L96" s="108" t="s">
        <v>565</v>
      </c>
      <c r="M96" s="108" t="s">
        <v>30</v>
      </c>
      <c r="N96" s="4" t="s">
        <v>378</v>
      </c>
      <c r="O96" s="109" t="s">
        <v>566</v>
      </c>
      <c r="P96" s="109" t="s">
        <v>97</v>
      </c>
      <c r="Q96" s="59" t="s">
        <v>98</v>
      </c>
      <c r="R96" s="58" t="s">
        <v>77</v>
      </c>
      <c r="S96" s="81" t="s">
        <v>102</v>
      </c>
      <c r="T96" s="88"/>
      <c r="U96" s="83">
        <v>45254</v>
      </c>
      <c r="V96" s="84">
        <v>0.54166666666666696</v>
      </c>
      <c r="W96" s="99"/>
      <c r="X96" s="62">
        <v>36983</v>
      </c>
    </row>
    <row r="97" spans="1:24" s="58" customFormat="1" ht="78.75" x14ac:dyDescent="0.25">
      <c r="B97" s="58">
        <v>94</v>
      </c>
      <c r="C97" s="60" t="s">
        <v>131</v>
      </c>
      <c r="D97" s="14">
        <v>45197</v>
      </c>
      <c r="E97" s="4" t="s">
        <v>567</v>
      </c>
      <c r="F97" s="4">
        <v>5001091909</v>
      </c>
      <c r="G97" s="108" t="s">
        <v>568</v>
      </c>
      <c r="H97" s="108" t="s">
        <v>111</v>
      </c>
      <c r="I97" s="106" t="s">
        <v>569</v>
      </c>
      <c r="J97" s="109">
        <v>30417</v>
      </c>
      <c r="K97" s="108" t="s">
        <v>570</v>
      </c>
      <c r="L97" s="108" t="s">
        <v>383</v>
      </c>
      <c r="M97" s="108" t="s">
        <v>34</v>
      </c>
      <c r="N97" s="4" t="s">
        <v>571</v>
      </c>
      <c r="O97" s="152" t="s">
        <v>431</v>
      </c>
      <c r="P97" s="109" t="s">
        <v>572</v>
      </c>
      <c r="Q97" s="59" t="s">
        <v>503</v>
      </c>
      <c r="R97" s="58" t="s">
        <v>431</v>
      </c>
      <c r="S97" s="81" t="s">
        <v>495</v>
      </c>
      <c r="T97" s="100"/>
      <c r="U97" s="83">
        <v>45254</v>
      </c>
      <c r="V97" s="84">
        <v>0.54166666666666696</v>
      </c>
      <c r="W97" s="79"/>
      <c r="X97" s="62">
        <v>36984</v>
      </c>
    </row>
    <row r="98" spans="1:24" s="58" customFormat="1" ht="78.75" x14ac:dyDescent="0.25">
      <c r="B98" s="58">
        <v>95</v>
      </c>
      <c r="C98" s="60" t="s">
        <v>131</v>
      </c>
      <c r="D98" s="14">
        <v>45197</v>
      </c>
      <c r="E98" s="4" t="s">
        <v>573</v>
      </c>
      <c r="F98" s="4">
        <v>7713734007</v>
      </c>
      <c r="G98" s="4" t="s">
        <v>574</v>
      </c>
      <c r="H98" s="4" t="s">
        <v>575</v>
      </c>
      <c r="I98" s="4" t="s">
        <v>101</v>
      </c>
      <c r="J98" s="59">
        <v>31664</v>
      </c>
      <c r="K98" s="4" t="s">
        <v>92</v>
      </c>
      <c r="L98" s="4" t="s">
        <v>576</v>
      </c>
      <c r="M98" s="4" t="s">
        <v>34</v>
      </c>
      <c r="N98" s="4" t="s">
        <v>378</v>
      </c>
      <c r="O98" s="4"/>
      <c r="P98" s="59" t="s">
        <v>514</v>
      </c>
      <c r="Q98" s="59" t="s">
        <v>98</v>
      </c>
      <c r="R98" s="58" t="s">
        <v>75</v>
      </c>
      <c r="S98" s="81" t="s">
        <v>102</v>
      </c>
      <c r="T98" s="100"/>
      <c r="U98" s="83">
        <v>45254</v>
      </c>
      <c r="V98" s="84">
        <v>0.54166666666666696</v>
      </c>
      <c r="W98" s="79"/>
      <c r="X98" s="62">
        <v>36992</v>
      </c>
    </row>
    <row r="99" spans="1:24" s="58" customFormat="1" ht="52.5" customHeight="1" x14ac:dyDescent="0.25">
      <c r="B99" s="58">
        <v>96</v>
      </c>
      <c r="C99" s="60" t="s">
        <v>131</v>
      </c>
      <c r="D99" s="14">
        <v>45197</v>
      </c>
      <c r="E99" s="4" t="s">
        <v>573</v>
      </c>
      <c r="F99" s="4">
        <v>7713734007</v>
      </c>
      <c r="G99" s="58" t="s">
        <v>577</v>
      </c>
      <c r="H99" s="58" t="s">
        <v>397</v>
      </c>
      <c r="I99" s="58" t="s">
        <v>578</v>
      </c>
      <c r="J99" s="57">
        <v>35978</v>
      </c>
      <c r="K99" s="4" t="s">
        <v>579</v>
      </c>
      <c r="L99" s="4" t="s">
        <v>580</v>
      </c>
      <c r="M99" s="4" t="s">
        <v>34</v>
      </c>
      <c r="N99" s="4" t="s">
        <v>378</v>
      </c>
      <c r="O99" s="4"/>
      <c r="P99" s="59" t="s">
        <v>514</v>
      </c>
      <c r="Q99" s="59" t="s">
        <v>98</v>
      </c>
      <c r="R99" s="58" t="s">
        <v>75</v>
      </c>
      <c r="S99" s="81" t="s">
        <v>102</v>
      </c>
      <c r="T99" s="100"/>
      <c r="U99" s="83">
        <v>45254</v>
      </c>
      <c r="V99" s="84">
        <v>0.54166666666666696</v>
      </c>
      <c r="W99" s="79"/>
      <c r="X99" s="62">
        <v>36992</v>
      </c>
    </row>
    <row r="100" spans="1:24" s="132" customFormat="1" ht="78.75" x14ac:dyDescent="0.25">
      <c r="A100" s="58"/>
      <c r="B100" s="58">
        <v>97</v>
      </c>
      <c r="C100" s="72" t="s">
        <v>133</v>
      </c>
      <c r="D100" s="73">
        <v>45197</v>
      </c>
      <c r="E100" s="4" t="s">
        <v>581</v>
      </c>
      <c r="F100" s="4">
        <v>7726598070</v>
      </c>
      <c r="G100" s="15" t="s">
        <v>582</v>
      </c>
      <c r="H100" s="4" t="s">
        <v>583</v>
      </c>
      <c r="I100" s="4" t="s">
        <v>95</v>
      </c>
      <c r="J100" s="59">
        <v>28223</v>
      </c>
      <c r="K100" s="4" t="s">
        <v>584</v>
      </c>
      <c r="L100" s="4" t="s">
        <v>585</v>
      </c>
      <c r="M100" s="4" t="s">
        <v>34</v>
      </c>
      <c r="N100" s="53" t="s">
        <v>586</v>
      </c>
      <c r="O100" s="4"/>
      <c r="P100" s="59" t="s">
        <v>514</v>
      </c>
      <c r="Q100" s="59" t="s">
        <v>587</v>
      </c>
      <c r="R100" s="15" t="s">
        <v>588</v>
      </c>
      <c r="S100" s="81" t="s">
        <v>102</v>
      </c>
      <c r="T100" s="136"/>
      <c r="U100" s="83">
        <v>45254</v>
      </c>
      <c r="V100" s="84">
        <v>0.54166666666666696</v>
      </c>
      <c r="W100" s="137"/>
      <c r="X100" s="62">
        <v>36996</v>
      </c>
    </row>
    <row r="101" spans="1:24" s="132" customFormat="1" ht="94.5" x14ac:dyDescent="0.25">
      <c r="A101" s="58"/>
      <c r="B101" s="58">
        <v>98</v>
      </c>
      <c r="C101" s="72" t="s">
        <v>133</v>
      </c>
      <c r="D101" s="73">
        <v>45197</v>
      </c>
      <c r="E101" s="4" t="s">
        <v>581</v>
      </c>
      <c r="F101" s="4">
        <v>7726598070</v>
      </c>
      <c r="G101" s="20" t="s">
        <v>589</v>
      </c>
      <c r="H101" s="58" t="s">
        <v>590</v>
      </c>
      <c r="I101" s="58" t="s">
        <v>82</v>
      </c>
      <c r="J101" s="57">
        <v>28395</v>
      </c>
      <c r="K101" s="4" t="s">
        <v>591</v>
      </c>
      <c r="L101" s="4" t="s">
        <v>592</v>
      </c>
      <c r="M101" s="4" t="s">
        <v>34</v>
      </c>
      <c r="N101" s="53" t="s">
        <v>586</v>
      </c>
      <c r="O101" s="4"/>
      <c r="P101" s="59" t="s">
        <v>514</v>
      </c>
      <c r="Q101" s="59" t="s">
        <v>593</v>
      </c>
      <c r="R101" s="15" t="s">
        <v>588</v>
      </c>
      <c r="S101" s="81" t="s">
        <v>102</v>
      </c>
      <c r="T101" s="97"/>
      <c r="U101" s="83">
        <v>45254</v>
      </c>
      <c r="V101" s="84">
        <v>0.54166666666666696</v>
      </c>
      <c r="W101" s="137"/>
      <c r="X101" s="132">
        <v>36996</v>
      </c>
    </row>
    <row r="102" spans="1:24" s="132" customFormat="1" ht="78.75" x14ac:dyDescent="0.25">
      <c r="A102" s="58"/>
      <c r="B102" s="58">
        <v>99</v>
      </c>
      <c r="C102" s="72" t="s">
        <v>133</v>
      </c>
      <c r="D102" s="73">
        <v>45197</v>
      </c>
      <c r="E102" s="4" t="s">
        <v>581</v>
      </c>
      <c r="F102" s="4">
        <v>7726598070</v>
      </c>
      <c r="G102" s="15" t="s">
        <v>594</v>
      </c>
      <c r="H102" s="4" t="s">
        <v>595</v>
      </c>
      <c r="I102" s="4" t="s">
        <v>105</v>
      </c>
      <c r="J102" s="59">
        <v>30449</v>
      </c>
      <c r="K102" s="4" t="s">
        <v>596</v>
      </c>
      <c r="L102" s="4" t="s">
        <v>592</v>
      </c>
      <c r="M102" s="4" t="s">
        <v>27</v>
      </c>
      <c r="N102" s="53" t="s">
        <v>586</v>
      </c>
      <c r="O102" s="4" t="s">
        <v>597</v>
      </c>
      <c r="P102" s="59" t="s">
        <v>514</v>
      </c>
      <c r="Q102" s="59" t="s">
        <v>587</v>
      </c>
      <c r="R102" s="15" t="s">
        <v>598</v>
      </c>
      <c r="S102" s="81" t="s">
        <v>102</v>
      </c>
      <c r="T102" s="97"/>
      <c r="U102" s="83">
        <v>45254</v>
      </c>
      <c r="V102" s="84">
        <v>0.5625</v>
      </c>
      <c r="W102" s="138"/>
      <c r="X102" s="132">
        <v>36996</v>
      </c>
    </row>
    <row r="103" spans="1:24" s="132" customFormat="1" ht="47.25" x14ac:dyDescent="0.25">
      <c r="A103" s="58"/>
      <c r="B103" s="58">
        <v>100</v>
      </c>
      <c r="C103" s="72" t="s">
        <v>133</v>
      </c>
      <c r="D103" s="73">
        <v>45197</v>
      </c>
      <c r="E103" s="4" t="s">
        <v>395</v>
      </c>
      <c r="F103" s="4">
        <v>5019015212</v>
      </c>
      <c r="G103" s="106" t="s">
        <v>396</v>
      </c>
      <c r="H103" s="106" t="s">
        <v>397</v>
      </c>
      <c r="I103" s="106" t="s">
        <v>32</v>
      </c>
      <c r="J103" s="107">
        <v>30715</v>
      </c>
      <c r="K103" s="108" t="s">
        <v>78</v>
      </c>
      <c r="L103" s="108" t="s">
        <v>398</v>
      </c>
      <c r="M103" s="108" t="s">
        <v>34</v>
      </c>
      <c r="N103" s="4" t="s">
        <v>378</v>
      </c>
      <c r="O103" s="109"/>
      <c r="P103" s="109" t="s">
        <v>97</v>
      </c>
      <c r="Q103" s="59" t="s">
        <v>98</v>
      </c>
      <c r="R103" s="58" t="s">
        <v>75</v>
      </c>
      <c r="S103" s="81" t="s">
        <v>102</v>
      </c>
      <c r="T103" s="97"/>
      <c r="U103" s="83">
        <v>45254</v>
      </c>
      <c r="V103" s="84">
        <v>0.5625</v>
      </c>
      <c r="W103" s="137"/>
      <c r="X103" s="132">
        <v>36998</v>
      </c>
    </row>
    <row r="104" spans="1:24" s="132" customFormat="1" ht="63" x14ac:dyDescent="0.25">
      <c r="A104" s="58"/>
      <c r="B104" s="58">
        <v>101</v>
      </c>
      <c r="C104" s="72" t="s">
        <v>133</v>
      </c>
      <c r="D104" s="73">
        <v>45197</v>
      </c>
      <c r="E104" s="4" t="s">
        <v>599</v>
      </c>
      <c r="F104" s="4">
        <v>5002101684</v>
      </c>
      <c r="G104" s="106" t="s">
        <v>600</v>
      </c>
      <c r="H104" s="106" t="s">
        <v>94</v>
      </c>
      <c r="I104" s="106" t="s">
        <v>35</v>
      </c>
      <c r="J104" s="107">
        <v>22841</v>
      </c>
      <c r="K104" s="108" t="s">
        <v>601</v>
      </c>
      <c r="L104" s="108" t="s">
        <v>585</v>
      </c>
      <c r="M104" s="108" t="s">
        <v>30</v>
      </c>
      <c r="N104" s="4" t="s">
        <v>378</v>
      </c>
      <c r="O104" s="114">
        <v>44972</v>
      </c>
      <c r="P104" s="109" t="s">
        <v>97</v>
      </c>
      <c r="Q104" s="59" t="s">
        <v>98</v>
      </c>
      <c r="R104" s="58" t="s">
        <v>79</v>
      </c>
      <c r="S104" s="81" t="s">
        <v>102</v>
      </c>
      <c r="T104" s="97"/>
      <c r="U104" s="83">
        <v>45254</v>
      </c>
      <c r="V104" s="84">
        <v>0.5625</v>
      </c>
      <c r="W104" s="137"/>
      <c r="X104" s="62">
        <v>36999</v>
      </c>
    </row>
    <row r="105" spans="1:24" s="58" customFormat="1" ht="54.75" customHeight="1" x14ac:dyDescent="0.25">
      <c r="B105" s="58">
        <v>102</v>
      </c>
      <c r="C105" s="56" t="s">
        <v>134</v>
      </c>
      <c r="D105" s="57">
        <v>45197</v>
      </c>
      <c r="E105" s="4" t="s">
        <v>599</v>
      </c>
      <c r="F105" s="4">
        <v>5002101684</v>
      </c>
      <c r="G105" s="106" t="s">
        <v>602</v>
      </c>
      <c r="H105" s="106" t="s">
        <v>505</v>
      </c>
      <c r="I105" s="106" t="s">
        <v>82</v>
      </c>
      <c r="J105" s="107">
        <v>23365</v>
      </c>
      <c r="K105" s="108" t="s">
        <v>603</v>
      </c>
      <c r="L105" s="108" t="s">
        <v>604</v>
      </c>
      <c r="M105" s="108" t="s">
        <v>30</v>
      </c>
      <c r="N105" s="4" t="s">
        <v>378</v>
      </c>
      <c r="O105" s="114">
        <v>44972</v>
      </c>
      <c r="P105" s="109" t="s">
        <v>97</v>
      </c>
      <c r="Q105" s="59" t="s">
        <v>98</v>
      </c>
      <c r="R105" s="58" t="s">
        <v>79</v>
      </c>
      <c r="S105" s="81" t="s">
        <v>102</v>
      </c>
      <c r="T105" s="88"/>
      <c r="U105" s="83">
        <v>45254</v>
      </c>
      <c r="V105" s="84">
        <v>0.5625</v>
      </c>
      <c r="W105" s="79"/>
      <c r="X105" s="62">
        <v>36999</v>
      </c>
    </row>
    <row r="106" spans="1:24" s="58" customFormat="1" ht="51.75" customHeight="1" x14ac:dyDescent="0.25">
      <c r="B106" s="58">
        <v>103</v>
      </c>
      <c r="C106" s="4">
        <v>14</v>
      </c>
      <c r="D106" s="59">
        <v>45197</v>
      </c>
      <c r="E106" s="4" t="s">
        <v>599</v>
      </c>
      <c r="F106" s="4">
        <v>5002101684</v>
      </c>
      <c r="G106" s="108" t="s">
        <v>605</v>
      </c>
      <c r="H106" s="108" t="s">
        <v>29</v>
      </c>
      <c r="I106" s="106" t="s">
        <v>32</v>
      </c>
      <c r="J106" s="107">
        <v>33344</v>
      </c>
      <c r="K106" s="108" t="s">
        <v>606</v>
      </c>
      <c r="L106" s="108" t="s">
        <v>431</v>
      </c>
      <c r="M106" s="108" t="s">
        <v>30</v>
      </c>
      <c r="N106" s="4" t="s">
        <v>378</v>
      </c>
      <c r="O106" s="114">
        <v>44972</v>
      </c>
      <c r="P106" s="109" t="s">
        <v>97</v>
      </c>
      <c r="Q106" s="59" t="s">
        <v>98</v>
      </c>
      <c r="R106" s="58" t="s">
        <v>79</v>
      </c>
      <c r="S106" s="81" t="s">
        <v>102</v>
      </c>
      <c r="T106" s="88"/>
      <c r="U106" s="83">
        <v>45254</v>
      </c>
      <c r="V106" s="84">
        <v>0.5625</v>
      </c>
      <c r="W106" s="79"/>
      <c r="X106" s="62">
        <v>36999</v>
      </c>
    </row>
    <row r="107" spans="1:24" s="58" customFormat="1" ht="57" customHeight="1" x14ac:dyDescent="0.25">
      <c r="B107" s="58">
        <v>104</v>
      </c>
      <c r="C107" s="4">
        <v>14</v>
      </c>
      <c r="D107" s="57">
        <v>45197</v>
      </c>
      <c r="E107" s="4" t="s">
        <v>607</v>
      </c>
      <c r="F107" s="56" t="s">
        <v>608</v>
      </c>
      <c r="G107" s="108" t="s">
        <v>609</v>
      </c>
      <c r="H107" s="108" t="s">
        <v>610</v>
      </c>
      <c r="I107" s="108" t="s">
        <v>611</v>
      </c>
      <c r="J107" s="109">
        <v>30903</v>
      </c>
      <c r="K107" s="108" t="s">
        <v>612</v>
      </c>
      <c r="L107" s="108" t="s">
        <v>383</v>
      </c>
      <c r="M107" s="108" t="s">
        <v>613</v>
      </c>
      <c r="N107" s="4" t="s">
        <v>378</v>
      </c>
      <c r="O107" s="109"/>
      <c r="P107" s="152" t="s">
        <v>97</v>
      </c>
      <c r="Q107" s="59" t="s">
        <v>98</v>
      </c>
      <c r="R107" s="58" t="s">
        <v>74</v>
      </c>
      <c r="S107" s="81" t="s">
        <v>102</v>
      </c>
      <c r="T107" s="88"/>
      <c r="U107" s="83">
        <v>45254</v>
      </c>
      <c r="V107" s="84">
        <v>0.5625</v>
      </c>
      <c r="W107" s="79"/>
      <c r="X107" s="62">
        <v>37001</v>
      </c>
    </row>
    <row r="108" spans="1:24" s="58" customFormat="1" ht="47.25" x14ac:dyDescent="0.25">
      <c r="B108" s="58">
        <v>105</v>
      </c>
      <c r="C108" s="56" t="s">
        <v>135</v>
      </c>
      <c r="D108" s="57">
        <v>45107</v>
      </c>
      <c r="E108" s="4" t="s">
        <v>607</v>
      </c>
      <c r="F108" s="56" t="s">
        <v>614</v>
      </c>
      <c r="G108" s="106" t="s">
        <v>615</v>
      </c>
      <c r="H108" s="106" t="s">
        <v>94</v>
      </c>
      <c r="I108" s="106" t="s">
        <v>542</v>
      </c>
      <c r="J108" s="107">
        <v>24770</v>
      </c>
      <c r="K108" s="108" t="s">
        <v>616</v>
      </c>
      <c r="L108" s="108" t="s">
        <v>617</v>
      </c>
      <c r="M108" s="108" t="s">
        <v>34</v>
      </c>
      <c r="N108" s="4" t="s">
        <v>378</v>
      </c>
      <c r="O108" s="109"/>
      <c r="P108" s="152" t="s">
        <v>97</v>
      </c>
      <c r="Q108" s="59" t="s">
        <v>98</v>
      </c>
      <c r="R108" s="58" t="s">
        <v>74</v>
      </c>
      <c r="S108" s="81" t="s">
        <v>102</v>
      </c>
      <c r="T108" s="88"/>
      <c r="U108" s="83">
        <v>45254</v>
      </c>
      <c r="V108" s="84">
        <v>0.5625</v>
      </c>
      <c r="W108" s="79"/>
      <c r="X108" s="62">
        <v>37001</v>
      </c>
    </row>
    <row r="109" spans="1:24" s="58" customFormat="1" ht="47.25" x14ac:dyDescent="0.25">
      <c r="B109" s="58">
        <v>106</v>
      </c>
      <c r="C109" s="56" t="s">
        <v>136</v>
      </c>
      <c r="D109" s="57">
        <v>45040</v>
      </c>
      <c r="E109" s="4" t="s">
        <v>607</v>
      </c>
      <c r="F109" s="56" t="s">
        <v>618</v>
      </c>
      <c r="G109" s="106" t="s">
        <v>619</v>
      </c>
      <c r="H109" s="106" t="s">
        <v>96</v>
      </c>
      <c r="I109" s="106" t="s">
        <v>42</v>
      </c>
      <c r="J109" s="107">
        <v>28870</v>
      </c>
      <c r="K109" s="108" t="s">
        <v>531</v>
      </c>
      <c r="L109" s="108" t="s">
        <v>620</v>
      </c>
      <c r="M109" s="108" t="s">
        <v>621</v>
      </c>
      <c r="N109" s="4" t="s">
        <v>378</v>
      </c>
      <c r="O109" s="109"/>
      <c r="P109" s="152" t="s">
        <v>97</v>
      </c>
      <c r="Q109" s="59" t="s">
        <v>98</v>
      </c>
      <c r="R109" s="58" t="s">
        <v>74</v>
      </c>
      <c r="S109" s="81" t="s">
        <v>102</v>
      </c>
      <c r="T109" s="88"/>
      <c r="U109" s="83">
        <v>45254</v>
      </c>
      <c r="V109" s="84">
        <v>0.5625</v>
      </c>
      <c r="W109" s="79"/>
      <c r="X109" s="62">
        <v>37001</v>
      </c>
    </row>
    <row r="110" spans="1:24" s="58" customFormat="1" ht="78.75" x14ac:dyDescent="0.25">
      <c r="B110" s="58">
        <v>107</v>
      </c>
      <c r="C110" s="56" t="s">
        <v>136</v>
      </c>
      <c r="D110" s="57">
        <v>45040</v>
      </c>
      <c r="E110" s="4" t="s">
        <v>607</v>
      </c>
      <c r="F110" s="56" t="s">
        <v>622</v>
      </c>
      <c r="G110" s="106" t="s">
        <v>623</v>
      </c>
      <c r="H110" s="106" t="s">
        <v>590</v>
      </c>
      <c r="I110" s="106" t="s">
        <v>36</v>
      </c>
      <c r="J110" s="107">
        <v>31251</v>
      </c>
      <c r="K110" s="108" t="s">
        <v>624</v>
      </c>
      <c r="L110" s="108" t="s">
        <v>585</v>
      </c>
      <c r="M110" s="108" t="s">
        <v>34</v>
      </c>
      <c r="N110" s="4" t="s">
        <v>378</v>
      </c>
      <c r="O110" s="109"/>
      <c r="P110" s="152" t="s">
        <v>97</v>
      </c>
      <c r="Q110" s="59" t="s">
        <v>98</v>
      </c>
      <c r="R110" s="58" t="s">
        <v>74</v>
      </c>
      <c r="S110" s="81" t="s">
        <v>102</v>
      </c>
      <c r="T110" s="88"/>
      <c r="U110" s="83">
        <v>45254</v>
      </c>
      <c r="V110" s="84">
        <v>0.5625</v>
      </c>
      <c r="W110" s="79"/>
      <c r="X110" s="62">
        <v>37001</v>
      </c>
    </row>
    <row r="111" spans="1:24" s="58" customFormat="1" ht="47.25" x14ac:dyDescent="0.25">
      <c r="B111" s="58">
        <v>108</v>
      </c>
      <c r="C111" s="56" t="s">
        <v>136</v>
      </c>
      <c r="D111" s="57">
        <v>45040</v>
      </c>
      <c r="E111" s="4" t="s">
        <v>607</v>
      </c>
      <c r="F111" s="56" t="s">
        <v>625</v>
      </c>
      <c r="G111" s="106" t="s">
        <v>626</v>
      </c>
      <c r="H111" s="106" t="s">
        <v>627</v>
      </c>
      <c r="I111" s="106" t="s">
        <v>628</v>
      </c>
      <c r="J111" s="107">
        <v>26433</v>
      </c>
      <c r="K111" s="108" t="s">
        <v>616</v>
      </c>
      <c r="L111" s="108" t="s">
        <v>393</v>
      </c>
      <c r="M111" s="108" t="s">
        <v>34</v>
      </c>
      <c r="N111" s="4" t="s">
        <v>378</v>
      </c>
      <c r="O111" s="109"/>
      <c r="P111" s="152" t="s">
        <v>97</v>
      </c>
      <c r="Q111" s="59" t="s">
        <v>98</v>
      </c>
      <c r="R111" s="58" t="s">
        <v>74</v>
      </c>
      <c r="S111" s="81" t="s">
        <v>102</v>
      </c>
      <c r="T111" s="88"/>
      <c r="U111" s="83">
        <v>45254</v>
      </c>
      <c r="V111" s="84">
        <v>0.5625</v>
      </c>
      <c r="W111" s="79"/>
      <c r="X111" s="62">
        <v>37001</v>
      </c>
    </row>
    <row r="112" spans="1:24" s="58" customFormat="1" ht="75" x14ac:dyDescent="0.25">
      <c r="B112" s="58">
        <v>109</v>
      </c>
      <c r="C112" s="56" t="s">
        <v>136</v>
      </c>
      <c r="D112" s="57">
        <v>45040</v>
      </c>
      <c r="E112" s="65" t="s">
        <v>629</v>
      </c>
      <c r="F112" s="65">
        <v>7714280645</v>
      </c>
      <c r="G112" s="111" t="s">
        <v>630</v>
      </c>
      <c r="H112" s="111" t="s">
        <v>91</v>
      </c>
      <c r="I112" s="111" t="s">
        <v>36</v>
      </c>
      <c r="J112" s="112">
        <v>19879</v>
      </c>
      <c r="K112" s="111" t="s">
        <v>631</v>
      </c>
      <c r="L112" s="111" t="s">
        <v>632</v>
      </c>
      <c r="M112" s="111" t="s">
        <v>30</v>
      </c>
      <c r="N112" s="65" t="s">
        <v>378</v>
      </c>
      <c r="O112" s="109" t="s">
        <v>633</v>
      </c>
      <c r="P112" s="112" t="s">
        <v>97</v>
      </c>
      <c r="Q112" s="66" t="s">
        <v>98</v>
      </c>
      <c r="R112" s="58" t="s">
        <v>77</v>
      </c>
      <c r="S112" s="81" t="s">
        <v>102</v>
      </c>
      <c r="T112" s="88"/>
      <c r="U112" s="83">
        <v>45254</v>
      </c>
      <c r="V112" s="84">
        <v>0.5625</v>
      </c>
      <c r="W112" s="79"/>
      <c r="X112" s="62">
        <v>37004</v>
      </c>
    </row>
    <row r="113" spans="2:24" s="58" customFormat="1" ht="47.25" x14ac:dyDescent="0.25">
      <c r="B113" s="58">
        <v>110</v>
      </c>
      <c r="C113" s="56" t="s">
        <v>136</v>
      </c>
      <c r="D113" s="57">
        <v>45040</v>
      </c>
      <c r="E113" s="108" t="s">
        <v>634</v>
      </c>
      <c r="F113" s="106">
        <v>5003003915</v>
      </c>
      <c r="G113" s="106" t="s">
        <v>635</v>
      </c>
      <c r="H113" s="106" t="s">
        <v>91</v>
      </c>
      <c r="I113" s="106" t="s">
        <v>636</v>
      </c>
      <c r="J113" s="109">
        <v>25896</v>
      </c>
      <c r="K113" s="108" t="s">
        <v>89</v>
      </c>
      <c r="L113" s="108" t="s">
        <v>501</v>
      </c>
      <c r="M113" s="108" t="s">
        <v>27</v>
      </c>
      <c r="N113" s="108" t="s">
        <v>378</v>
      </c>
      <c r="O113" s="109" t="s">
        <v>637</v>
      </c>
      <c r="P113" s="108" t="s">
        <v>97</v>
      </c>
      <c r="Q113" s="59" t="s">
        <v>98</v>
      </c>
      <c r="R113" s="58" t="s">
        <v>638</v>
      </c>
      <c r="S113" s="81" t="s">
        <v>102</v>
      </c>
      <c r="T113" s="88"/>
      <c r="U113" s="83">
        <v>45254</v>
      </c>
      <c r="V113" s="84">
        <v>0.5625</v>
      </c>
      <c r="W113" s="79"/>
      <c r="X113" s="62">
        <v>37005</v>
      </c>
    </row>
    <row r="114" spans="2:24" s="58" customFormat="1" ht="47.25" x14ac:dyDescent="0.25">
      <c r="B114" s="58">
        <v>111</v>
      </c>
      <c r="C114" s="56" t="s">
        <v>104</v>
      </c>
      <c r="D114" s="57">
        <v>45188</v>
      </c>
      <c r="E114" s="108" t="s">
        <v>634</v>
      </c>
      <c r="F114" s="106">
        <v>5003003915</v>
      </c>
      <c r="G114" s="106" t="s">
        <v>639</v>
      </c>
      <c r="H114" s="106" t="s">
        <v>91</v>
      </c>
      <c r="I114" s="106" t="s">
        <v>640</v>
      </c>
      <c r="J114" s="109">
        <v>24257</v>
      </c>
      <c r="K114" s="108" t="s">
        <v>641</v>
      </c>
      <c r="L114" s="108" t="s">
        <v>642</v>
      </c>
      <c r="M114" s="108" t="s">
        <v>27</v>
      </c>
      <c r="N114" s="108" t="s">
        <v>378</v>
      </c>
      <c r="O114" s="109" t="s">
        <v>643</v>
      </c>
      <c r="P114" s="108" t="s">
        <v>97</v>
      </c>
      <c r="Q114" s="59" t="s">
        <v>98</v>
      </c>
      <c r="R114" s="58" t="s">
        <v>638</v>
      </c>
      <c r="S114" s="81" t="s">
        <v>102</v>
      </c>
      <c r="T114" s="88"/>
      <c r="U114" s="83">
        <v>45254</v>
      </c>
      <c r="V114" s="84">
        <v>0.5625</v>
      </c>
      <c r="W114" s="79"/>
      <c r="X114" s="62">
        <v>37005</v>
      </c>
    </row>
    <row r="115" spans="2:24" s="58" customFormat="1" ht="47.25" x14ac:dyDescent="0.25">
      <c r="B115" s="58">
        <v>112</v>
      </c>
      <c r="C115" s="56"/>
      <c r="D115" s="57">
        <v>45188</v>
      </c>
      <c r="E115" s="108" t="s">
        <v>634</v>
      </c>
      <c r="F115" s="106">
        <v>5003003915</v>
      </c>
      <c r="G115" s="106" t="s">
        <v>644</v>
      </c>
      <c r="H115" s="106" t="s">
        <v>33</v>
      </c>
      <c r="I115" s="106" t="s">
        <v>86</v>
      </c>
      <c r="J115" s="109">
        <v>21553</v>
      </c>
      <c r="K115" s="108" t="s">
        <v>645</v>
      </c>
      <c r="L115" s="108" t="s">
        <v>393</v>
      </c>
      <c r="M115" s="108" t="s">
        <v>27</v>
      </c>
      <c r="N115" s="108" t="s">
        <v>378</v>
      </c>
      <c r="O115" s="109" t="s">
        <v>646</v>
      </c>
      <c r="P115" s="108" t="s">
        <v>97</v>
      </c>
      <c r="Q115" s="59" t="s">
        <v>98</v>
      </c>
      <c r="R115" s="58" t="s">
        <v>638</v>
      </c>
      <c r="S115" s="81" t="s">
        <v>102</v>
      </c>
      <c r="T115" s="88"/>
      <c r="U115" s="83">
        <v>45254</v>
      </c>
      <c r="V115" s="84">
        <v>0.5625</v>
      </c>
      <c r="W115" s="79"/>
      <c r="X115" s="62">
        <v>37005</v>
      </c>
    </row>
    <row r="116" spans="2:24" s="58" customFormat="1" ht="65.25" customHeight="1" x14ac:dyDescent="0.25">
      <c r="B116" s="58">
        <v>113</v>
      </c>
      <c r="C116" s="56" t="s">
        <v>137</v>
      </c>
      <c r="D116" s="57">
        <v>45198</v>
      </c>
      <c r="E116" s="108" t="s">
        <v>634</v>
      </c>
      <c r="F116" s="106">
        <v>5003003915</v>
      </c>
      <c r="G116" s="106" t="s">
        <v>574</v>
      </c>
      <c r="H116" s="106" t="s">
        <v>647</v>
      </c>
      <c r="I116" s="106" t="s">
        <v>32</v>
      </c>
      <c r="J116" s="109">
        <v>31196</v>
      </c>
      <c r="K116" s="108" t="s">
        <v>531</v>
      </c>
      <c r="L116" s="108" t="s">
        <v>393</v>
      </c>
      <c r="M116" s="108" t="s">
        <v>27</v>
      </c>
      <c r="N116" s="108" t="s">
        <v>378</v>
      </c>
      <c r="O116" s="109" t="s">
        <v>648</v>
      </c>
      <c r="P116" s="108" t="s">
        <v>97</v>
      </c>
      <c r="Q116" s="59" t="s">
        <v>98</v>
      </c>
      <c r="R116" s="58" t="s">
        <v>638</v>
      </c>
      <c r="S116" s="81" t="s">
        <v>102</v>
      </c>
      <c r="T116" s="88"/>
      <c r="U116" s="83">
        <v>45254</v>
      </c>
      <c r="V116" s="84">
        <v>0.5625</v>
      </c>
      <c r="W116" s="79"/>
      <c r="X116" s="62">
        <v>37005</v>
      </c>
    </row>
    <row r="117" spans="2:24" s="58" customFormat="1" ht="47.25" x14ac:dyDescent="0.25">
      <c r="B117" s="58">
        <v>114</v>
      </c>
      <c r="C117" s="4">
        <v>235</v>
      </c>
      <c r="D117" s="59">
        <v>45198</v>
      </c>
      <c r="E117" s="108" t="s">
        <v>634</v>
      </c>
      <c r="F117" s="106">
        <v>5003003915</v>
      </c>
      <c r="G117" s="106" t="s">
        <v>649</v>
      </c>
      <c r="H117" s="106" t="s">
        <v>87</v>
      </c>
      <c r="I117" s="106" t="s">
        <v>95</v>
      </c>
      <c r="J117" s="109">
        <v>31990</v>
      </c>
      <c r="K117" s="108" t="s">
        <v>531</v>
      </c>
      <c r="L117" s="108" t="s">
        <v>544</v>
      </c>
      <c r="M117" s="108" t="s">
        <v>27</v>
      </c>
      <c r="N117" s="108" t="s">
        <v>378</v>
      </c>
      <c r="O117" s="109" t="s">
        <v>650</v>
      </c>
      <c r="P117" s="108" t="s">
        <v>97</v>
      </c>
      <c r="Q117" s="59" t="s">
        <v>98</v>
      </c>
      <c r="R117" s="58" t="s">
        <v>651</v>
      </c>
      <c r="S117" s="81" t="s">
        <v>102</v>
      </c>
      <c r="T117" s="79"/>
      <c r="U117" s="83">
        <v>45254</v>
      </c>
      <c r="V117" s="84">
        <v>0.5625</v>
      </c>
      <c r="W117" s="79"/>
      <c r="X117" s="62">
        <v>37005</v>
      </c>
    </row>
    <row r="118" spans="2:24" s="58" customFormat="1" ht="75" x14ac:dyDescent="0.25">
      <c r="B118" s="58">
        <v>115</v>
      </c>
      <c r="C118" s="4">
        <v>235</v>
      </c>
      <c r="D118" s="59">
        <v>45198</v>
      </c>
      <c r="E118" s="65" t="s">
        <v>652</v>
      </c>
      <c r="F118" s="153">
        <v>5078018370</v>
      </c>
      <c r="G118" s="154" t="s">
        <v>180</v>
      </c>
      <c r="H118" s="154" t="s">
        <v>49</v>
      </c>
      <c r="I118" s="154" t="s">
        <v>569</v>
      </c>
      <c r="J118" s="155">
        <v>30911</v>
      </c>
      <c r="K118" s="65" t="s">
        <v>653</v>
      </c>
      <c r="L118" s="154" t="s">
        <v>430</v>
      </c>
      <c r="M118" s="111" t="s">
        <v>34</v>
      </c>
      <c r="N118" s="65" t="s">
        <v>378</v>
      </c>
      <c r="O118" s="156" t="s">
        <v>654</v>
      </c>
      <c r="P118" s="112" t="s">
        <v>97</v>
      </c>
      <c r="Q118" s="66" t="s">
        <v>98</v>
      </c>
      <c r="R118" s="58" t="s">
        <v>75</v>
      </c>
      <c r="S118" s="81" t="s">
        <v>102</v>
      </c>
      <c r="T118" s="79"/>
      <c r="U118" s="83">
        <v>45254</v>
      </c>
      <c r="V118" s="84">
        <v>0.58333333333333304</v>
      </c>
      <c r="W118" s="79"/>
      <c r="X118" s="62">
        <v>37008</v>
      </c>
    </row>
    <row r="119" spans="2:24" s="58" customFormat="1" ht="47.25" x14ac:dyDescent="0.25">
      <c r="B119" s="58">
        <v>116</v>
      </c>
      <c r="C119" s="4">
        <v>235</v>
      </c>
      <c r="D119" s="59">
        <v>45198</v>
      </c>
      <c r="E119" s="4" t="s">
        <v>655</v>
      </c>
      <c r="F119" s="4">
        <v>5049010055</v>
      </c>
      <c r="G119" s="58" t="s">
        <v>656</v>
      </c>
      <c r="H119" s="58" t="s">
        <v>657</v>
      </c>
      <c r="I119" s="58" t="s">
        <v>82</v>
      </c>
      <c r="J119" s="57">
        <v>29459</v>
      </c>
      <c r="K119" s="4" t="s">
        <v>658</v>
      </c>
      <c r="L119" s="4" t="s">
        <v>659</v>
      </c>
      <c r="M119" s="4" t="s">
        <v>34</v>
      </c>
      <c r="N119" s="4" t="s">
        <v>378</v>
      </c>
      <c r="O119" s="59" t="s">
        <v>431</v>
      </c>
      <c r="P119" s="59" t="s">
        <v>97</v>
      </c>
      <c r="Q119" s="59" t="s">
        <v>98</v>
      </c>
      <c r="R119" s="58" t="s">
        <v>74</v>
      </c>
      <c r="S119" s="81" t="s">
        <v>102</v>
      </c>
      <c r="T119" s="79"/>
      <c r="U119" s="83">
        <v>45254</v>
      </c>
      <c r="V119" s="84">
        <v>0.58333333333333304</v>
      </c>
      <c r="W119" s="79"/>
      <c r="X119" s="62">
        <v>37011</v>
      </c>
    </row>
    <row r="120" spans="2:24" s="58" customFormat="1" ht="63" x14ac:dyDescent="0.25">
      <c r="B120" s="58">
        <v>117</v>
      </c>
      <c r="C120" s="4">
        <v>235</v>
      </c>
      <c r="D120" s="59">
        <v>45198</v>
      </c>
      <c r="E120" s="4" t="s">
        <v>660</v>
      </c>
      <c r="F120" s="15">
        <v>5009027013</v>
      </c>
      <c r="G120" s="108" t="s">
        <v>661</v>
      </c>
      <c r="H120" s="108" t="s">
        <v>31</v>
      </c>
      <c r="I120" s="108" t="s">
        <v>43</v>
      </c>
      <c r="J120" s="109">
        <v>22246</v>
      </c>
      <c r="K120" s="108" t="s">
        <v>89</v>
      </c>
      <c r="L120" s="108" t="s">
        <v>642</v>
      </c>
      <c r="M120" s="108" t="s">
        <v>27</v>
      </c>
      <c r="N120" s="4" t="s">
        <v>378</v>
      </c>
      <c r="O120" s="109" t="s">
        <v>662</v>
      </c>
      <c r="P120" s="109" t="s">
        <v>97</v>
      </c>
      <c r="Q120" s="59" t="s">
        <v>98</v>
      </c>
      <c r="R120" s="58" t="s">
        <v>83</v>
      </c>
      <c r="S120" s="81" t="s">
        <v>102</v>
      </c>
      <c r="T120" s="79"/>
      <c r="U120" s="83">
        <v>45254</v>
      </c>
      <c r="V120" s="84">
        <v>0.58333333333333304</v>
      </c>
      <c r="W120" s="79"/>
      <c r="X120" s="62">
        <v>37011</v>
      </c>
    </row>
    <row r="121" spans="2:24" s="58" customFormat="1" ht="47.25" x14ac:dyDescent="0.25">
      <c r="B121" s="58">
        <v>118</v>
      </c>
      <c r="C121" s="4">
        <v>235</v>
      </c>
      <c r="D121" s="59">
        <v>45198</v>
      </c>
      <c r="E121" s="4" t="s">
        <v>663</v>
      </c>
      <c r="F121" s="4">
        <v>5027050777</v>
      </c>
      <c r="G121" s="108" t="s">
        <v>664</v>
      </c>
      <c r="H121" s="108" t="s">
        <v>49</v>
      </c>
      <c r="I121" s="106" t="s">
        <v>665</v>
      </c>
      <c r="J121" s="114">
        <v>25021</v>
      </c>
      <c r="K121" s="4" t="s">
        <v>78</v>
      </c>
      <c r="L121" s="59" t="s">
        <v>659</v>
      </c>
      <c r="M121" s="4" t="s">
        <v>30</v>
      </c>
      <c r="N121" s="4" t="s">
        <v>378</v>
      </c>
      <c r="O121" s="59">
        <v>45033</v>
      </c>
      <c r="P121" s="109" t="s">
        <v>97</v>
      </c>
      <c r="Q121" s="59" t="s">
        <v>98</v>
      </c>
      <c r="R121" s="58" t="s">
        <v>79</v>
      </c>
      <c r="S121" s="125" t="s">
        <v>102</v>
      </c>
      <c r="T121" s="79"/>
      <c r="U121" s="83">
        <v>45254</v>
      </c>
      <c r="V121" s="84">
        <v>0.58333333333333304</v>
      </c>
      <c r="W121" s="79"/>
      <c r="X121" s="62" t="s">
        <v>80</v>
      </c>
    </row>
    <row r="122" spans="2:24" s="58" customFormat="1" ht="47.25" x14ac:dyDescent="0.25">
      <c r="B122" s="58">
        <v>119</v>
      </c>
      <c r="C122" s="58">
        <v>235</v>
      </c>
      <c r="D122" s="57">
        <v>45198</v>
      </c>
      <c r="E122" s="4" t="s">
        <v>663</v>
      </c>
      <c r="F122" s="62">
        <v>5027050777</v>
      </c>
      <c r="G122" s="62" t="s">
        <v>666</v>
      </c>
      <c r="H122" s="62" t="s">
        <v>505</v>
      </c>
      <c r="I122" s="62" t="s">
        <v>667</v>
      </c>
      <c r="J122" s="114">
        <v>26703</v>
      </c>
      <c r="K122" s="4" t="s">
        <v>668</v>
      </c>
      <c r="L122" s="59" t="s">
        <v>373</v>
      </c>
      <c r="M122" s="4" t="s">
        <v>30</v>
      </c>
      <c r="N122" s="4" t="s">
        <v>669</v>
      </c>
      <c r="O122" s="59">
        <v>45093</v>
      </c>
      <c r="P122" s="158" t="s">
        <v>97</v>
      </c>
      <c r="Q122" s="59" t="s">
        <v>98</v>
      </c>
      <c r="R122" s="58" t="s">
        <v>79</v>
      </c>
      <c r="S122" s="125" t="s">
        <v>102</v>
      </c>
      <c r="T122" s="79"/>
      <c r="U122" s="83">
        <v>45254</v>
      </c>
      <c r="V122" s="84">
        <v>0.58333333333333304</v>
      </c>
      <c r="W122" s="79"/>
      <c r="X122" s="62" t="s">
        <v>80</v>
      </c>
    </row>
    <row r="123" spans="2:24" s="58" customFormat="1" ht="47.25" x14ac:dyDescent="0.25">
      <c r="B123" s="58">
        <v>120</v>
      </c>
      <c r="C123" s="58">
        <v>235</v>
      </c>
      <c r="D123" s="57">
        <v>45198</v>
      </c>
      <c r="E123" s="4" t="s">
        <v>670</v>
      </c>
      <c r="F123" s="62">
        <v>5024012580</v>
      </c>
      <c r="G123" s="62" t="s">
        <v>671</v>
      </c>
      <c r="H123" s="62" t="s">
        <v>595</v>
      </c>
      <c r="I123" s="62" t="s">
        <v>465</v>
      </c>
      <c r="J123" s="114">
        <v>23293</v>
      </c>
      <c r="K123" s="4" t="s">
        <v>672</v>
      </c>
      <c r="L123" s="59" t="s">
        <v>673</v>
      </c>
      <c r="M123" s="4" t="s">
        <v>27</v>
      </c>
      <c r="N123" s="4" t="s">
        <v>378</v>
      </c>
      <c r="O123" s="4" t="s">
        <v>674</v>
      </c>
      <c r="P123" s="109" t="s">
        <v>514</v>
      </c>
      <c r="Q123" s="59" t="s">
        <v>98</v>
      </c>
      <c r="R123" s="59" t="s">
        <v>77</v>
      </c>
      <c r="S123" s="125" t="s">
        <v>102</v>
      </c>
      <c r="T123" s="79"/>
      <c r="U123" s="83">
        <v>45254</v>
      </c>
      <c r="V123" s="84">
        <v>0.58333333333333304</v>
      </c>
      <c r="W123" s="85"/>
      <c r="X123" s="62" t="s">
        <v>80</v>
      </c>
    </row>
    <row r="124" spans="2:24" s="58" customFormat="1" ht="126" x14ac:dyDescent="0.25">
      <c r="B124" s="58">
        <v>121</v>
      </c>
      <c r="C124" s="4">
        <v>153</v>
      </c>
      <c r="D124" s="4" t="s">
        <v>138</v>
      </c>
      <c r="E124" s="4" t="s">
        <v>675</v>
      </c>
      <c r="F124" s="62">
        <v>5022051791</v>
      </c>
      <c r="G124" s="62" t="s">
        <v>676</v>
      </c>
      <c r="H124" s="62" t="s">
        <v>33</v>
      </c>
      <c r="I124" s="62" t="s">
        <v>569</v>
      </c>
      <c r="J124" s="114">
        <v>31055</v>
      </c>
      <c r="K124" s="4" t="s">
        <v>531</v>
      </c>
      <c r="L124" s="59" t="s">
        <v>393</v>
      </c>
      <c r="M124" s="4" t="s">
        <v>30</v>
      </c>
      <c r="N124" s="4" t="s">
        <v>439</v>
      </c>
      <c r="O124" s="59" t="s">
        <v>677</v>
      </c>
      <c r="P124" s="109" t="s">
        <v>459</v>
      </c>
      <c r="Q124" s="59" t="s">
        <v>678</v>
      </c>
      <c r="R124" s="59" t="s">
        <v>77</v>
      </c>
      <c r="S124" s="125" t="s">
        <v>679</v>
      </c>
      <c r="T124" s="79"/>
      <c r="U124" s="83">
        <v>45254</v>
      </c>
      <c r="V124" s="84">
        <v>0.58333333333333304</v>
      </c>
      <c r="W124" s="79"/>
      <c r="X124" s="62" t="s">
        <v>80</v>
      </c>
    </row>
    <row r="125" spans="2:24" s="58" customFormat="1" ht="54.75" customHeight="1" x14ac:dyDescent="0.25">
      <c r="B125" s="58">
        <v>122</v>
      </c>
      <c r="C125" s="56" t="s">
        <v>139</v>
      </c>
      <c r="D125" s="57">
        <v>45167</v>
      </c>
      <c r="E125" s="4" t="s">
        <v>675</v>
      </c>
      <c r="F125" s="62">
        <v>5022051791</v>
      </c>
      <c r="G125" s="62" t="s">
        <v>680</v>
      </c>
      <c r="H125" s="62" t="s">
        <v>681</v>
      </c>
      <c r="I125" s="62" t="s">
        <v>42</v>
      </c>
      <c r="J125" s="114">
        <v>33091</v>
      </c>
      <c r="K125" s="4" t="s">
        <v>616</v>
      </c>
      <c r="L125" s="59" t="s">
        <v>393</v>
      </c>
      <c r="M125" s="4" t="s">
        <v>30</v>
      </c>
      <c r="N125" s="4" t="s">
        <v>439</v>
      </c>
      <c r="O125" s="59" t="s">
        <v>682</v>
      </c>
      <c r="P125" s="109" t="s">
        <v>459</v>
      </c>
      <c r="Q125" s="59" t="s">
        <v>678</v>
      </c>
      <c r="R125" s="59" t="s">
        <v>77</v>
      </c>
      <c r="S125" s="125" t="s">
        <v>679</v>
      </c>
      <c r="T125" s="79"/>
      <c r="U125" s="83">
        <v>45254</v>
      </c>
      <c r="V125" s="84">
        <v>0.58333333333333304</v>
      </c>
      <c r="W125" s="79"/>
      <c r="X125" s="62" t="s">
        <v>80</v>
      </c>
    </row>
    <row r="126" spans="2:24" s="58" customFormat="1" ht="57" customHeight="1" x14ac:dyDescent="0.25">
      <c r="B126" s="58">
        <v>123</v>
      </c>
      <c r="C126" s="56" t="s">
        <v>139</v>
      </c>
      <c r="D126" s="57">
        <v>45167</v>
      </c>
      <c r="E126" s="4" t="s">
        <v>675</v>
      </c>
      <c r="F126" s="62">
        <v>5022051791</v>
      </c>
      <c r="G126" s="62" t="s">
        <v>683</v>
      </c>
      <c r="H126" s="62" t="s">
        <v>684</v>
      </c>
      <c r="I126" s="62" t="s">
        <v>32</v>
      </c>
      <c r="J126" s="114">
        <v>33743</v>
      </c>
      <c r="K126" s="4" t="s">
        <v>500</v>
      </c>
      <c r="L126" s="59" t="s">
        <v>393</v>
      </c>
      <c r="M126" s="4" t="s">
        <v>30</v>
      </c>
      <c r="N126" s="4" t="s">
        <v>439</v>
      </c>
      <c r="O126" s="4" t="s">
        <v>677</v>
      </c>
      <c r="P126" s="158" t="s">
        <v>459</v>
      </c>
      <c r="Q126" s="59" t="s">
        <v>678</v>
      </c>
      <c r="R126" s="59" t="s">
        <v>77</v>
      </c>
      <c r="S126" s="125" t="s">
        <v>679</v>
      </c>
      <c r="T126" s="79"/>
      <c r="U126" s="83">
        <v>45254</v>
      </c>
      <c r="V126" s="84">
        <v>0.58333333333333304</v>
      </c>
      <c r="W126" s="79"/>
      <c r="X126" s="62" t="s">
        <v>80</v>
      </c>
    </row>
    <row r="127" spans="2:24" s="58" customFormat="1" ht="61.5" customHeight="1" x14ac:dyDescent="0.25">
      <c r="B127" s="58">
        <v>124</v>
      </c>
      <c r="C127" s="56" t="s">
        <v>139</v>
      </c>
      <c r="D127" s="57">
        <v>45167</v>
      </c>
      <c r="E127" s="4" t="s">
        <v>685</v>
      </c>
      <c r="F127" s="62">
        <v>5047137955</v>
      </c>
      <c r="G127" s="62" t="s">
        <v>686</v>
      </c>
      <c r="H127" s="62" t="s">
        <v>397</v>
      </c>
      <c r="I127" s="62" t="s">
        <v>32</v>
      </c>
      <c r="J127" s="114">
        <v>29740</v>
      </c>
      <c r="K127" s="4" t="s">
        <v>687</v>
      </c>
      <c r="L127" s="59" t="s">
        <v>688</v>
      </c>
      <c r="M127" s="4" t="s">
        <v>364</v>
      </c>
      <c r="N127" s="4" t="s">
        <v>378</v>
      </c>
      <c r="O127" s="59" t="s">
        <v>431</v>
      </c>
      <c r="P127" s="109" t="s">
        <v>97</v>
      </c>
      <c r="Q127" s="59" t="s">
        <v>98</v>
      </c>
      <c r="R127" s="59" t="s">
        <v>432</v>
      </c>
      <c r="S127" s="125" t="s">
        <v>102</v>
      </c>
      <c r="T127" s="79"/>
      <c r="U127" s="83">
        <v>45254</v>
      </c>
      <c r="V127" s="84">
        <v>0.58333333333333304</v>
      </c>
      <c r="W127" s="79"/>
      <c r="X127" s="62" t="s">
        <v>80</v>
      </c>
    </row>
    <row r="128" spans="2:24" s="58" customFormat="1" ht="60.75" customHeight="1" x14ac:dyDescent="0.25">
      <c r="B128" s="58">
        <v>125</v>
      </c>
      <c r="C128" s="56" t="s">
        <v>139</v>
      </c>
      <c r="D128" s="57">
        <v>45167</v>
      </c>
      <c r="E128" s="4" t="s">
        <v>685</v>
      </c>
      <c r="F128" s="62">
        <v>5047137955</v>
      </c>
      <c r="G128" s="62" t="s">
        <v>689</v>
      </c>
      <c r="H128" s="62" t="s">
        <v>690</v>
      </c>
      <c r="I128" s="62" t="s">
        <v>84</v>
      </c>
      <c r="J128" s="114">
        <v>25695</v>
      </c>
      <c r="K128" s="4" t="s">
        <v>181</v>
      </c>
      <c r="L128" s="59" t="s">
        <v>691</v>
      </c>
      <c r="M128" s="4" t="s">
        <v>364</v>
      </c>
      <c r="N128" s="4" t="s">
        <v>378</v>
      </c>
      <c r="O128" s="59" t="s">
        <v>431</v>
      </c>
      <c r="P128" s="109" t="s">
        <v>97</v>
      </c>
      <c r="Q128" s="59" t="s">
        <v>98</v>
      </c>
      <c r="R128" s="59" t="s">
        <v>432</v>
      </c>
      <c r="S128" s="125" t="s">
        <v>102</v>
      </c>
      <c r="T128" s="79"/>
      <c r="U128" s="83">
        <v>45254</v>
      </c>
      <c r="V128" s="84">
        <v>0.58333333333333304</v>
      </c>
      <c r="W128" s="79"/>
      <c r="X128" s="62" t="s">
        <v>80</v>
      </c>
    </row>
    <row r="129" spans="2:24" s="58" customFormat="1" ht="69" customHeight="1" x14ac:dyDescent="0.25">
      <c r="B129" s="58">
        <v>126</v>
      </c>
      <c r="C129" s="56"/>
      <c r="D129" s="57">
        <v>45197</v>
      </c>
      <c r="E129" s="4" t="s">
        <v>685</v>
      </c>
      <c r="F129" s="62">
        <v>5047137955</v>
      </c>
      <c r="G129" s="62" t="s">
        <v>692</v>
      </c>
      <c r="H129" s="62" t="s">
        <v>66</v>
      </c>
      <c r="I129" s="62" t="s">
        <v>32</v>
      </c>
      <c r="J129" s="114">
        <v>28383</v>
      </c>
      <c r="K129" s="4" t="s">
        <v>181</v>
      </c>
      <c r="L129" s="59" t="s">
        <v>693</v>
      </c>
      <c r="M129" s="4" t="s">
        <v>364</v>
      </c>
      <c r="N129" s="4" t="s">
        <v>378</v>
      </c>
      <c r="O129" s="4" t="s">
        <v>431</v>
      </c>
      <c r="P129" s="158" t="s">
        <v>97</v>
      </c>
      <c r="Q129" s="59" t="s">
        <v>98</v>
      </c>
      <c r="R129" s="59" t="s">
        <v>432</v>
      </c>
      <c r="S129" s="125" t="s">
        <v>102</v>
      </c>
      <c r="T129" s="88"/>
      <c r="U129" s="83">
        <v>45254</v>
      </c>
      <c r="V129" s="84">
        <v>0.58333333333333304</v>
      </c>
      <c r="W129" s="79"/>
      <c r="X129" s="62" t="s">
        <v>80</v>
      </c>
    </row>
    <row r="130" spans="2:24" s="58" customFormat="1" ht="59.25" customHeight="1" x14ac:dyDescent="0.25">
      <c r="B130" s="58">
        <v>127</v>
      </c>
      <c r="C130" s="56"/>
      <c r="D130" s="57">
        <v>45197</v>
      </c>
      <c r="E130" s="4" t="s">
        <v>685</v>
      </c>
      <c r="F130" s="62">
        <v>5047137955</v>
      </c>
      <c r="G130" s="62" t="s">
        <v>694</v>
      </c>
      <c r="H130" s="62" t="s">
        <v>695</v>
      </c>
      <c r="I130" s="62" t="s">
        <v>696</v>
      </c>
      <c r="J130" s="114">
        <v>28114</v>
      </c>
      <c r="K130" s="4" t="s">
        <v>697</v>
      </c>
      <c r="L130" s="59" t="s">
        <v>698</v>
      </c>
      <c r="M130" s="4" t="s">
        <v>364</v>
      </c>
      <c r="N130" s="4" t="s">
        <v>378</v>
      </c>
      <c r="O130" s="4" t="s">
        <v>431</v>
      </c>
      <c r="P130" s="158" t="s">
        <v>97</v>
      </c>
      <c r="Q130" s="59" t="s">
        <v>98</v>
      </c>
      <c r="R130" s="59" t="s">
        <v>432</v>
      </c>
      <c r="S130" s="125" t="s">
        <v>102</v>
      </c>
      <c r="T130" s="88"/>
      <c r="U130" s="83">
        <v>45254</v>
      </c>
      <c r="V130" s="84">
        <v>0.58333333333333304</v>
      </c>
      <c r="W130" s="79"/>
      <c r="X130" s="62" t="s">
        <v>80</v>
      </c>
    </row>
    <row r="131" spans="2:24" s="58" customFormat="1" ht="60.75" customHeight="1" x14ac:dyDescent="0.25">
      <c r="B131" s="58">
        <v>128</v>
      </c>
      <c r="C131" s="56" t="s">
        <v>141</v>
      </c>
      <c r="D131" s="57">
        <v>45198</v>
      </c>
      <c r="E131" s="4" t="s">
        <v>685</v>
      </c>
      <c r="F131" s="62">
        <v>5047137955</v>
      </c>
      <c r="G131" s="62" t="s">
        <v>699</v>
      </c>
      <c r="H131" s="62" t="s">
        <v>62</v>
      </c>
      <c r="I131" s="62" t="s">
        <v>32</v>
      </c>
      <c r="J131" s="114">
        <v>32148</v>
      </c>
      <c r="K131" s="4" t="s">
        <v>697</v>
      </c>
      <c r="L131" s="59" t="s">
        <v>700</v>
      </c>
      <c r="M131" s="4" t="s">
        <v>364</v>
      </c>
      <c r="N131" s="4" t="s">
        <v>378</v>
      </c>
      <c r="O131" s="4" t="s">
        <v>431</v>
      </c>
      <c r="P131" s="158" t="s">
        <v>97</v>
      </c>
      <c r="Q131" s="59" t="s">
        <v>98</v>
      </c>
      <c r="R131" s="59" t="s">
        <v>432</v>
      </c>
      <c r="S131" s="125" t="s">
        <v>102</v>
      </c>
      <c r="T131" s="88"/>
      <c r="U131" s="83">
        <v>45254</v>
      </c>
      <c r="V131" s="84">
        <v>0.58333333333333304</v>
      </c>
      <c r="W131" s="79"/>
      <c r="X131" s="62" t="s">
        <v>80</v>
      </c>
    </row>
    <row r="132" spans="2:24" s="58" customFormat="1" ht="59.25" customHeight="1" x14ac:dyDescent="0.25">
      <c r="B132" s="58">
        <v>129</v>
      </c>
      <c r="C132" s="56" t="s">
        <v>141</v>
      </c>
      <c r="D132" s="57">
        <v>45198</v>
      </c>
      <c r="E132" s="62" t="s">
        <v>701</v>
      </c>
      <c r="F132" s="62">
        <v>7725494536</v>
      </c>
      <c r="G132" s="62" t="s">
        <v>702</v>
      </c>
      <c r="H132" s="62" t="s">
        <v>703</v>
      </c>
      <c r="I132" s="62" t="s">
        <v>84</v>
      </c>
      <c r="J132" s="114">
        <v>25665</v>
      </c>
      <c r="K132" s="4" t="s">
        <v>48</v>
      </c>
      <c r="L132" s="59" t="s">
        <v>704</v>
      </c>
      <c r="M132" s="4" t="s">
        <v>30</v>
      </c>
      <c r="N132" s="4" t="s">
        <v>378</v>
      </c>
      <c r="O132" s="4" t="s">
        <v>705</v>
      </c>
      <c r="P132" s="109" t="s">
        <v>706</v>
      </c>
      <c r="Q132" s="59" t="s">
        <v>98</v>
      </c>
      <c r="R132" s="59" t="s">
        <v>707</v>
      </c>
      <c r="S132" s="125" t="s">
        <v>102</v>
      </c>
      <c r="T132" s="88"/>
      <c r="U132" s="83">
        <v>45254</v>
      </c>
      <c r="V132" s="84">
        <v>0.58333333333333304</v>
      </c>
      <c r="W132" s="79"/>
      <c r="X132" s="62" t="s">
        <v>80</v>
      </c>
    </row>
    <row r="133" spans="2:24" s="58" customFormat="1" ht="51" customHeight="1" x14ac:dyDescent="0.25">
      <c r="B133" s="58">
        <v>130</v>
      </c>
      <c r="C133" s="56" t="s">
        <v>141</v>
      </c>
      <c r="D133" s="57">
        <v>45198</v>
      </c>
      <c r="E133" s="4" t="s">
        <v>708</v>
      </c>
      <c r="F133" s="62">
        <v>5024010960</v>
      </c>
      <c r="G133" s="62" t="s">
        <v>709</v>
      </c>
      <c r="H133" s="62" t="s">
        <v>710</v>
      </c>
      <c r="I133" s="62" t="s">
        <v>711</v>
      </c>
      <c r="J133" s="114">
        <v>28004</v>
      </c>
      <c r="K133" s="4" t="s">
        <v>712</v>
      </c>
      <c r="L133" s="59" t="s">
        <v>713</v>
      </c>
      <c r="M133" s="4" t="s">
        <v>34</v>
      </c>
      <c r="N133" s="4" t="s">
        <v>378</v>
      </c>
      <c r="O133" s="59"/>
      <c r="P133" s="109" t="s">
        <v>97</v>
      </c>
      <c r="Q133" s="59" t="s">
        <v>98</v>
      </c>
      <c r="R133" s="58" t="s">
        <v>75</v>
      </c>
      <c r="S133" s="125" t="s">
        <v>102</v>
      </c>
      <c r="T133" s="88"/>
      <c r="U133" s="83">
        <v>45254</v>
      </c>
      <c r="V133" s="84">
        <v>0.58333333333333304</v>
      </c>
      <c r="W133" s="79"/>
      <c r="X133" s="62" t="s">
        <v>80</v>
      </c>
    </row>
    <row r="134" spans="2:24" s="58" customFormat="1" ht="72.75" customHeight="1" x14ac:dyDescent="0.25">
      <c r="B134" s="58">
        <v>131</v>
      </c>
      <c r="C134" s="65" t="s">
        <v>142</v>
      </c>
      <c r="D134" s="66">
        <v>45198</v>
      </c>
      <c r="E134" s="4" t="s">
        <v>714</v>
      </c>
      <c r="F134" s="159">
        <v>614708582204</v>
      </c>
      <c r="G134" s="62" t="s">
        <v>715</v>
      </c>
      <c r="H134" s="62" t="s">
        <v>397</v>
      </c>
      <c r="I134" s="62" t="s">
        <v>32</v>
      </c>
      <c r="J134" s="114">
        <v>36739</v>
      </c>
      <c r="K134" s="4" t="s">
        <v>716</v>
      </c>
      <c r="L134" s="59" t="s">
        <v>501</v>
      </c>
      <c r="M134" s="4" t="s">
        <v>34</v>
      </c>
      <c r="N134" s="4" t="s">
        <v>378</v>
      </c>
      <c r="O134" s="59"/>
      <c r="P134" s="109" t="s">
        <v>514</v>
      </c>
      <c r="Q134" s="59" t="s">
        <v>98</v>
      </c>
      <c r="R134" s="58" t="s">
        <v>75</v>
      </c>
      <c r="S134" s="125" t="s">
        <v>102</v>
      </c>
      <c r="T134" s="79"/>
      <c r="U134" s="83">
        <v>45254</v>
      </c>
      <c r="V134" s="84">
        <v>0.58333333333333304</v>
      </c>
      <c r="W134" s="95"/>
      <c r="X134" s="62" t="s">
        <v>80</v>
      </c>
    </row>
    <row r="135" spans="2:24" s="58" customFormat="1" ht="60.75" customHeight="1" x14ac:dyDescent="0.25">
      <c r="B135" s="58">
        <v>132</v>
      </c>
      <c r="C135" s="56" t="s">
        <v>143</v>
      </c>
      <c r="D135" s="57">
        <v>45191</v>
      </c>
      <c r="E135" s="4" t="s">
        <v>714</v>
      </c>
      <c r="F135" s="159">
        <v>614708582204</v>
      </c>
      <c r="G135" s="62" t="s">
        <v>717</v>
      </c>
      <c r="H135" s="62" t="s">
        <v>718</v>
      </c>
      <c r="I135" s="62" t="s">
        <v>32</v>
      </c>
      <c r="J135" s="114">
        <v>34822</v>
      </c>
      <c r="K135" s="4" t="s">
        <v>719</v>
      </c>
      <c r="L135" s="59" t="s">
        <v>501</v>
      </c>
      <c r="M135" s="4" t="s">
        <v>30</v>
      </c>
      <c r="N135" s="4" t="s">
        <v>378</v>
      </c>
      <c r="O135" s="59" t="s">
        <v>720</v>
      </c>
      <c r="P135" s="109" t="s">
        <v>514</v>
      </c>
      <c r="Q135" s="59" t="s">
        <v>98</v>
      </c>
      <c r="R135" s="58" t="s">
        <v>79</v>
      </c>
      <c r="S135" s="125" t="s">
        <v>102</v>
      </c>
      <c r="T135" s="88"/>
      <c r="U135" s="83">
        <v>45254</v>
      </c>
      <c r="V135" s="84">
        <v>0.58333333333333304</v>
      </c>
      <c r="W135" s="79"/>
      <c r="X135" s="62" t="s">
        <v>80</v>
      </c>
    </row>
    <row r="136" spans="2:24" s="58" customFormat="1" ht="62.25" customHeight="1" x14ac:dyDescent="0.25">
      <c r="B136" s="58">
        <v>133</v>
      </c>
      <c r="C136" s="56" t="s">
        <v>99</v>
      </c>
      <c r="D136" s="57">
        <v>45198</v>
      </c>
      <c r="E136" s="4" t="s">
        <v>714</v>
      </c>
      <c r="F136" s="159">
        <v>614708582204</v>
      </c>
      <c r="G136" s="62" t="s">
        <v>721</v>
      </c>
      <c r="H136" s="62" t="s">
        <v>722</v>
      </c>
      <c r="I136" s="62" t="s">
        <v>179</v>
      </c>
      <c r="J136" s="114">
        <v>34765</v>
      </c>
      <c r="K136" s="4" t="s">
        <v>719</v>
      </c>
      <c r="L136" s="59" t="s">
        <v>501</v>
      </c>
      <c r="M136" s="4" t="s">
        <v>27</v>
      </c>
      <c r="N136" s="4" t="s">
        <v>378</v>
      </c>
      <c r="O136" s="59" t="s">
        <v>723</v>
      </c>
      <c r="P136" s="109" t="s">
        <v>514</v>
      </c>
      <c r="Q136" s="59" t="s">
        <v>98</v>
      </c>
      <c r="R136" s="58" t="s">
        <v>79</v>
      </c>
      <c r="S136" s="125" t="s">
        <v>102</v>
      </c>
      <c r="T136" s="88"/>
      <c r="U136" s="83">
        <v>45254</v>
      </c>
      <c r="V136" s="84">
        <v>0.60416666666666696</v>
      </c>
      <c r="W136" s="79"/>
      <c r="X136" s="62" t="s">
        <v>80</v>
      </c>
    </row>
    <row r="137" spans="2:24" s="58" customFormat="1" ht="57.75" customHeight="1" x14ac:dyDescent="0.25">
      <c r="B137" s="58">
        <v>134</v>
      </c>
      <c r="C137" s="56" t="s">
        <v>99</v>
      </c>
      <c r="D137" s="57">
        <v>45198</v>
      </c>
      <c r="E137" s="4" t="s">
        <v>724</v>
      </c>
      <c r="F137" s="62">
        <v>7734608638</v>
      </c>
      <c r="G137" s="62" t="s">
        <v>725</v>
      </c>
      <c r="H137" s="62" t="s">
        <v>726</v>
      </c>
      <c r="I137" s="62" t="s">
        <v>179</v>
      </c>
      <c r="J137" s="114">
        <v>22885</v>
      </c>
      <c r="K137" s="4" t="s">
        <v>70</v>
      </c>
      <c r="L137" s="56">
        <v>31</v>
      </c>
      <c r="M137" s="4" t="s">
        <v>30</v>
      </c>
      <c r="N137" s="4" t="s">
        <v>439</v>
      </c>
      <c r="O137" s="59" t="s">
        <v>727</v>
      </c>
      <c r="P137" s="109" t="s">
        <v>728</v>
      </c>
      <c r="Q137" s="59" t="s">
        <v>98</v>
      </c>
      <c r="R137" s="58" t="s">
        <v>76</v>
      </c>
      <c r="S137" s="125" t="s">
        <v>102</v>
      </c>
      <c r="T137" s="88"/>
      <c r="U137" s="83">
        <v>45254</v>
      </c>
      <c r="V137" s="84">
        <v>0.60416666666666696</v>
      </c>
      <c r="W137" s="79"/>
      <c r="X137" s="62" t="s">
        <v>80</v>
      </c>
    </row>
    <row r="138" spans="2:24" s="58" customFormat="1" ht="59.25" customHeight="1" x14ac:dyDescent="0.25">
      <c r="B138" s="58">
        <v>135</v>
      </c>
      <c r="C138" s="56" t="s">
        <v>99</v>
      </c>
      <c r="D138" s="57">
        <v>45198</v>
      </c>
      <c r="E138" s="4" t="s">
        <v>724</v>
      </c>
      <c r="F138" s="62">
        <v>7734608638</v>
      </c>
      <c r="G138" s="62" t="s">
        <v>729</v>
      </c>
      <c r="H138" s="62" t="s">
        <v>730</v>
      </c>
      <c r="I138" s="62" t="s">
        <v>36</v>
      </c>
      <c r="J138" s="114">
        <v>24478</v>
      </c>
      <c r="K138" s="4" t="s">
        <v>234</v>
      </c>
      <c r="L138" s="56" t="s">
        <v>731</v>
      </c>
      <c r="M138" s="4" t="s">
        <v>30</v>
      </c>
      <c r="N138" s="4" t="s">
        <v>732</v>
      </c>
      <c r="O138" s="4" t="s">
        <v>733</v>
      </c>
      <c r="P138" s="158" t="s">
        <v>728</v>
      </c>
      <c r="Q138" s="59" t="s">
        <v>98</v>
      </c>
      <c r="R138" s="160" t="s">
        <v>76</v>
      </c>
      <c r="S138" s="125" t="s">
        <v>102</v>
      </c>
      <c r="T138" s="88"/>
      <c r="U138" s="83">
        <v>45254</v>
      </c>
      <c r="V138" s="84">
        <v>0.60416666666666696</v>
      </c>
      <c r="W138" s="79"/>
      <c r="X138" s="62" t="s">
        <v>80</v>
      </c>
    </row>
    <row r="139" spans="2:24" s="58" customFormat="1" ht="63" x14ac:dyDescent="0.25">
      <c r="B139" s="58">
        <v>136</v>
      </c>
      <c r="C139" s="56" t="s">
        <v>144</v>
      </c>
      <c r="D139" s="57">
        <v>45187</v>
      </c>
      <c r="E139" s="4" t="s">
        <v>724</v>
      </c>
      <c r="F139" s="62">
        <v>7734608638</v>
      </c>
      <c r="G139" s="62" t="s">
        <v>734</v>
      </c>
      <c r="H139" s="62" t="s">
        <v>726</v>
      </c>
      <c r="I139" s="62" t="s">
        <v>42</v>
      </c>
      <c r="J139" s="114">
        <v>24980</v>
      </c>
      <c r="K139" s="4" t="s">
        <v>234</v>
      </c>
      <c r="L139" s="56" t="s">
        <v>735</v>
      </c>
      <c r="M139" s="4" t="s">
        <v>30</v>
      </c>
      <c r="N139" s="4" t="s">
        <v>732</v>
      </c>
      <c r="O139" s="4" t="s">
        <v>727</v>
      </c>
      <c r="P139" s="158" t="s">
        <v>728</v>
      </c>
      <c r="Q139" s="59" t="s">
        <v>98</v>
      </c>
      <c r="R139" s="106" t="s">
        <v>76</v>
      </c>
      <c r="S139" s="125" t="s">
        <v>102</v>
      </c>
      <c r="T139" s="88"/>
      <c r="U139" s="83">
        <v>45254</v>
      </c>
      <c r="V139" s="84">
        <v>0.60416666666666696</v>
      </c>
      <c r="W139" s="79"/>
      <c r="X139" s="106">
        <v>36819</v>
      </c>
    </row>
    <row r="140" spans="2:24" s="58" customFormat="1" ht="78.75" x14ac:dyDescent="0.25">
      <c r="B140" s="58">
        <v>137</v>
      </c>
      <c r="C140" s="56" t="s">
        <v>145</v>
      </c>
      <c r="D140" s="57">
        <v>45198</v>
      </c>
      <c r="E140" s="4" t="s">
        <v>736</v>
      </c>
      <c r="F140" s="62">
        <v>5050027078</v>
      </c>
      <c r="G140" s="62" t="s">
        <v>737</v>
      </c>
      <c r="H140" s="62" t="s">
        <v>730</v>
      </c>
      <c r="I140" s="62" t="s">
        <v>84</v>
      </c>
      <c r="J140" s="114">
        <v>23600</v>
      </c>
      <c r="K140" s="4" t="s">
        <v>738</v>
      </c>
      <c r="L140" s="59" t="s">
        <v>739</v>
      </c>
      <c r="M140" s="4" t="s">
        <v>34</v>
      </c>
      <c r="N140" s="4" t="s">
        <v>669</v>
      </c>
      <c r="O140" s="4"/>
      <c r="P140" s="158" t="s">
        <v>97</v>
      </c>
      <c r="Q140" s="59" t="s">
        <v>98</v>
      </c>
      <c r="R140" s="106" t="s">
        <v>74</v>
      </c>
      <c r="S140" s="125" t="s">
        <v>102</v>
      </c>
      <c r="T140" s="88"/>
      <c r="U140" s="83">
        <v>45254</v>
      </c>
      <c r="V140" s="84">
        <v>0.60416666666666696</v>
      </c>
      <c r="W140" s="79"/>
      <c r="X140" s="135">
        <v>36820</v>
      </c>
    </row>
    <row r="141" spans="2:24" s="58" customFormat="1" ht="78.75" x14ac:dyDescent="0.25">
      <c r="B141" s="58">
        <v>138</v>
      </c>
      <c r="C141" s="56" t="s">
        <v>146</v>
      </c>
      <c r="D141" s="57">
        <v>45166</v>
      </c>
      <c r="E141" s="4" t="s">
        <v>740</v>
      </c>
      <c r="F141" s="62">
        <v>5050046539</v>
      </c>
      <c r="G141" s="62" t="s">
        <v>741</v>
      </c>
      <c r="H141" s="62" t="s">
        <v>62</v>
      </c>
      <c r="I141" s="62" t="s">
        <v>523</v>
      </c>
      <c r="J141" s="114">
        <v>35622</v>
      </c>
      <c r="K141" s="4" t="s">
        <v>742</v>
      </c>
      <c r="L141" s="59" t="s">
        <v>604</v>
      </c>
      <c r="M141" s="4" t="s">
        <v>34</v>
      </c>
      <c r="N141" s="4" t="s">
        <v>378</v>
      </c>
      <c r="O141" s="59"/>
      <c r="P141" s="109" t="s">
        <v>97</v>
      </c>
      <c r="Q141" s="59" t="s">
        <v>98</v>
      </c>
      <c r="R141" s="58" t="s">
        <v>744</v>
      </c>
      <c r="S141" s="125" t="s">
        <v>102</v>
      </c>
      <c r="T141" s="88"/>
      <c r="U141" s="83">
        <v>45254</v>
      </c>
      <c r="V141" s="84">
        <v>0.60416666666666696</v>
      </c>
      <c r="W141" s="79"/>
      <c r="X141" s="135">
        <v>36820</v>
      </c>
    </row>
    <row r="142" spans="2:24" s="132" customFormat="1" ht="47.25" x14ac:dyDescent="0.25">
      <c r="B142" s="58">
        <v>139</v>
      </c>
      <c r="C142" s="72" t="s">
        <v>148</v>
      </c>
      <c r="D142" s="73">
        <v>45198</v>
      </c>
      <c r="E142" s="4" t="s">
        <v>740</v>
      </c>
      <c r="F142" s="62">
        <v>5050046539</v>
      </c>
      <c r="G142" s="62" t="s">
        <v>745</v>
      </c>
      <c r="H142" s="62" t="s">
        <v>746</v>
      </c>
      <c r="I142" s="62" t="s">
        <v>747</v>
      </c>
      <c r="J142" s="114">
        <v>35971</v>
      </c>
      <c r="K142" s="4" t="s">
        <v>579</v>
      </c>
      <c r="L142" s="59" t="s">
        <v>604</v>
      </c>
      <c r="M142" s="4" t="s">
        <v>34</v>
      </c>
      <c r="N142" s="4" t="s">
        <v>669</v>
      </c>
      <c r="O142" s="59"/>
      <c r="P142" s="158" t="s">
        <v>97</v>
      </c>
      <c r="Q142" s="59" t="s">
        <v>98</v>
      </c>
      <c r="R142" s="58" t="s">
        <v>744</v>
      </c>
      <c r="S142" s="125" t="s">
        <v>102</v>
      </c>
      <c r="T142" s="97"/>
      <c r="U142" s="83">
        <v>45254</v>
      </c>
      <c r="V142" s="84">
        <v>0.60416666666666696</v>
      </c>
      <c r="W142" s="137"/>
      <c r="X142" s="106">
        <v>36826</v>
      </c>
    </row>
    <row r="143" spans="2:24" s="132" customFormat="1" ht="110.25" x14ac:dyDescent="0.25">
      <c r="B143" s="58">
        <v>140</v>
      </c>
      <c r="C143" s="72" t="s">
        <v>148</v>
      </c>
      <c r="D143" s="73">
        <v>45198</v>
      </c>
      <c r="E143" s="62" t="s">
        <v>748</v>
      </c>
      <c r="F143" s="62">
        <v>7720040225</v>
      </c>
      <c r="G143" s="62" t="s">
        <v>749</v>
      </c>
      <c r="H143" s="62" t="s">
        <v>109</v>
      </c>
      <c r="I143" s="62" t="s">
        <v>750</v>
      </c>
      <c r="J143" s="114" t="s">
        <v>751</v>
      </c>
      <c r="K143" s="4" t="s">
        <v>631</v>
      </c>
      <c r="L143" s="59" t="s">
        <v>752</v>
      </c>
      <c r="M143" s="4" t="s">
        <v>30</v>
      </c>
      <c r="N143" s="4" t="s">
        <v>753</v>
      </c>
      <c r="O143" s="59" t="s">
        <v>754</v>
      </c>
      <c r="P143" s="109" t="s">
        <v>97</v>
      </c>
      <c r="Q143" s="59" t="s">
        <v>98</v>
      </c>
      <c r="R143" s="4" t="s">
        <v>77</v>
      </c>
      <c r="S143" s="125" t="s">
        <v>102</v>
      </c>
      <c r="T143" s="97"/>
      <c r="U143" s="83">
        <v>45254</v>
      </c>
      <c r="V143" s="84">
        <v>0.60416666666666696</v>
      </c>
      <c r="W143" s="137"/>
      <c r="X143" s="106">
        <v>36827</v>
      </c>
    </row>
    <row r="144" spans="2:24" s="132" customFormat="1" ht="47.25" x14ac:dyDescent="0.25">
      <c r="B144" s="58">
        <v>141</v>
      </c>
      <c r="C144" s="72" t="s">
        <v>148</v>
      </c>
      <c r="D144" s="73">
        <v>45198</v>
      </c>
      <c r="E144" s="62" t="s">
        <v>755</v>
      </c>
      <c r="F144" s="62">
        <v>5050021608</v>
      </c>
      <c r="G144" s="62" t="s">
        <v>756</v>
      </c>
      <c r="H144" s="62" t="s">
        <v>757</v>
      </c>
      <c r="I144" s="62" t="s">
        <v>32</v>
      </c>
      <c r="J144" s="114">
        <v>21234</v>
      </c>
      <c r="K144" s="4" t="s">
        <v>48</v>
      </c>
      <c r="L144" s="59" t="s">
        <v>617</v>
      </c>
      <c r="M144" s="4" t="s">
        <v>30</v>
      </c>
      <c r="N144" s="4" t="s">
        <v>378</v>
      </c>
      <c r="O144" s="59" t="s">
        <v>758</v>
      </c>
      <c r="P144" s="109" t="s">
        <v>97</v>
      </c>
      <c r="Q144" s="59" t="s">
        <v>98</v>
      </c>
      <c r="R144" s="4" t="s">
        <v>759</v>
      </c>
      <c r="S144" s="125" t="s">
        <v>102</v>
      </c>
      <c r="T144" s="97"/>
      <c r="U144" s="83">
        <v>45254</v>
      </c>
      <c r="V144" s="84">
        <v>0.60416666666666696</v>
      </c>
      <c r="W144" s="137"/>
      <c r="X144" s="58">
        <v>36829</v>
      </c>
    </row>
    <row r="145" spans="1:1024" s="132" customFormat="1" ht="47.25" x14ac:dyDescent="0.25">
      <c r="B145" s="58">
        <v>142</v>
      </c>
      <c r="C145" s="72" t="s">
        <v>148</v>
      </c>
      <c r="D145" s="73">
        <v>45198</v>
      </c>
      <c r="E145" s="62" t="s">
        <v>755</v>
      </c>
      <c r="F145" s="62">
        <v>5050021608</v>
      </c>
      <c r="G145" s="62" t="s">
        <v>760</v>
      </c>
      <c r="H145" s="62" t="s">
        <v>62</v>
      </c>
      <c r="I145" s="62" t="s">
        <v>32</v>
      </c>
      <c r="J145" s="114">
        <v>20618</v>
      </c>
      <c r="K145" s="4" t="s">
        <v>761</v>
      </c>
      <c r="L145" s="59" t="s">
        <v>393</v>
      </c>
      <c r="M145" s="4" t="s">
        <v>30</v>
      </c>
      <c r="N145" s="4" t="s">
        <v>378</v>
      </c>
      <c r="O145" s="4" t="s">
        <v>762</v>
      </c>
      <c r="P145" s="109" t="s">
        <v>97</v>
      </c>
      <c r="Q145" s="59" t="s">
        <v>98</v>
      </c>
      <c r="R145" s="4" t="s">
        <v>763</v>
      </c>
      <c r="S145" s="125" t="s">
        <v>102</v>
      </c>
      <c r="T145" s="97"/>
      <c r="U145" s="83">
        <v>45254</v>
      </c>
      <c r="V145" s="84">
        <v>0.60416666666666696</v>
      </c>
      <c r="W145" s="137"/>
      <c r="X145" s="58">
        <v>36829</v>
      </c>
    </row>
    <row r="146" spans="1:1024" s="139" customFormat="1" ht="79.5" customHeight="1" x14ac:dyDescent="0.25">
      <c r="B146" s="58">
        <v>143</v>
      </c>
      <c r="C146" s="140" t="s">
        <v>149</v>
      </c>
      <c r="D146" s="141">
        <v>45197</v>
      </c>
      <c r="E146" s="62" t="s">
        <v>755</v>
      </c>
      <c r="F146" s="62">
        <v>5050021608</v>
      </c>
      <c r="G146" s="62" t="s">
        <v>764</v>
      </c>
      <c r="H146" s="62" t="s">
        <v>96</v>
      </c>
      <c r="I146" s="62" t="s">
        <v>82</v>
      </c>
      <c r="J146" s="114">
        <v>29109</v>
      </c>
      <c r="K146" s="4" t="s">
        <v>765</v>
      </c>
      <c r="L146" s="59" t="s">
        <v>766</v>
      </c>
      <c r="M146" s="4" t="s">
        <v>34</v>
      </c>
      <c r="N146" s="4" t="s">
        <v>378</v>
      </c>
      <c r="O146" s="4" t="s">
        <v>743</v>
      </c>
      <c r="P146" s="158" t="s">
        <v>97</v>
      </c>
      <c r="Q146" s="59" t="s">
        <v>98</v>
      </c>
      <c r="R146" s="4" t="s">
        <v>75</v>
      </c>
      <c r="S146" s="125" t="s">
        <v>102</v>
      </c>
      <c r="T146" s="142"/>
      <c r="U146" s="83">
        <v>45254</v>
      </c>
      <c r="V146" s="84">
        <v>0.60416666666666696</v>
      </c>
      <c r="W146" s="143"/>
      <c r="X146" s="58">
        <v>36829</v>
      </c>
    </row>
    <row r="147" spans="1:1024" s="139" customFormat="1" ht="126" x14ac:dyDescent="0.25">
      <c r="B147" s="58">
        <v>144</v>
      </c>
      <c r="C147" s="144" t="s">
        <v>149</v>
      </c>
      <c r="D147" s="145">
        <v>45197</v>
      </c>
      <c r="E147" s="62" t="s">
        <v>767</v>
      </c>
      <c r="F147" s="62">
        <v>711307198686</v>
      </c>
      <c r="G147" s="62" t="s">
        <v>768</v>
      </c>
      <c r="H147" s="62" t="s">
        <v>107</v>
      </c>
      <c r="I147" s="62" t="s">
        <v>115</v>
      </c>
      <c r="J147" s="114">
        <v>31524</v>
      </c>
      <c r="K147" s="4" t="s">
        <v>769</v>
      </c>
      <c r="L147" s="59" t="s">
        <v>770</v>
      </c>
      <c r="M147" s="4" t="s">
        <v>771</v>
      </c>
      <c r="N147" s="4" t="s">
        <v>378</v>
      </c>
      <c r="O147" s="4" t="s">
        <v>772</v>
      </c>
      <c r="P147" s="158" t="s">
        <v>97</v>
      </c>
      <c r="Q147" s="59" t="s">
        <v>98</v>
      </c>
      <c r="R147" s="58" t="s">
        <v>76</v>
      </c>
      <c r="S147" s="125" t="s">
        <v>102</v>
      </c>
      <c r="T147" s="146"/>
      <c r="U147" s="83">
        <v>45254</v>
      </c>
      <c r="V147" s="84">
        <v>0.60416666666666696</v>
      </c>
      <c r="W147" s="147"/>
      <c r="X147" s="58">
        <v>36829</v>
      </c>
    </row>
    <row r="148" spans="1:1024" s="58" customFormat="1" ht="47.25" x14ac:dyDescent="0.25">
      <c r="B148" s="58">
        <v>145</v>
      </c>
      <c r="C148" s="56" t="s">
        <v>99</v>
      </c>
      <c r="D148" s="57">
        <v>45198</v>
      </c>
      <c r="E148" s="62" t="s">
        <v>773</v>
      </c>
      <c r="F148" s="62">
        <v>7710360829</v>
      </c>
      <c r="G148" s="62" t="s">
        <v>774</v>
      </c>
      <c r="H148" s="62" t="s">
        <v>775</v>
      </c>
      <c r="I148" s="62" t="s">
        <v>776</v>
      </c>
      <c r="J148" s="114">
        <v>31066</v>
      </c>
      <c r="K148" s="4" t="s">
        <v>777</v>
      </c>
      <c r="L148" s="59" t="s">
        <v>778</v>
      </c>
      <c r="M148" s="4" t="s">
        <v>30</v>
      </c>
      <c r="N148" s="4" t="s">
        <v>779</v>
      </c>
      <c r="O148" s="4"/>
      <c r="P148" s="158" t="s">
        <v>447</v>
      </c>
      <c r="Q148" s="59" t="s">
        <v>780</v>
      </c>
      <c r="S148" s="125" t="s">
        <v>495</v>
      </c>
      <c r="T148" s="88"/>
      <c r="U148" s="83">
        <v>45254</v>
      </c>
      <c r="V148" s="84">
        <v>0.60416666666666696</v>
      </c>
      <c r="W148" s="79"/>
      <c r="X148" s="58">
        <v>36834</v>
      </c>
    </row>
    <row r="149" spans="1:1024" s="58" customFormat="1" ht="47.25" x14ac:dyDescent="0.25">
      <c r="B149" s="58">
        <v>146</v>
      </c>
      <c r="C149" s="56" t="s">
        <v>99</v>
      </c>
      <c r="D149" s="57">
        <v>45198</v>
      </c>
      <c r="E149" s="62" t="s">
        <v>773</v>
      </c>
      <c r="F149" s="62">
        <v>7710360829</v>
      </c>
      <c r="G149" s="62" t="s">
        <v>781</v>
      </c>
      <c r="H149" s="62" t="s">
        <v>647</v>
      </c>
      <c r="I149" s="62" t="s">
        <v>36</v>
      </c>
      <c r="J149" s="114">
        <v>31336</v>
      </c>
      <c r="K149" s="4" t="s">
        <v>78</v>
      </c>
      <c r="L149" s="59" t="s">
        <v>782</v>
      </c>
      <c r="M149" s="4" t="s">
        <v>30</v>
      </c>
      <c r="N149" s="4" t="s">
        <v>779</v>
      </c>
      <c r="O149" s="4"/>
      <c r="P149" s="158" t="s">
        <v>447</v>
      </c>
      <c r="Q149" s="59" t="s">
        <v>780</v>
      </c>
      <c r="S149" s="125" t="s">
        <v>495</v>
      </c>
      <c r="T149" s="88"/>
      <c r="U149" s="83">
        <v>45254</v>
      </c>
      <c r="V149" s="84">
        <v>0.60416666666666696</v>
      </c>
      <c r="W149" s="79"/>
      <c r="X149" s="58">
        <v>36834</v>
      </c>
    </row>
    <row r="150" spans="1:1024" s="58" customFormat="1" ht="47.25" x14ac:dyDescent="0.25">
      <c r="B150" s="58">
        <v>147</v>
      </c>
      <c r="C150" s="56" t="s">
        <v>99</v>
      </c>
      <c r="D150" s="57">
        <v>45198</v>
      </c>
      <c r="E150" s="62" t="s">
        <v>773</v>
      </c>
      <c r="F150" s="62">
        <v>7710360829</v>
      </c>
      <c r="G150" s="62" t="s">
        <v>783</v>
      </c>
      <c r="H150" s="62" t="s">
        <v>87</v>
      </c>
      <c r="I150" s="62" t="s">
        <v>36</v>
      </c>
      <c r="J150" s="114">
        <v>30714</v>
      </c>
      <c r="K150" s="4" t="s">
        <v>78</v>
      </c>
      <c r="L150" s="59" t="s">
        <v>784</v>
      </c>
      <c r="M150" s="4" t="s">
        <v>27</v>
      </c>
      <c r="N150" s="4" t="s">
        <v>779</v>
      </c>
      <c r="O150" s="4"/>
      <c r="P150" s="158" t="s">
        <v>447</v>
      </c>
      <c r="Q150" s="59" t="s">
        <v>780</v>
      </c>
      <c r="R150" s="161"/>
      <c r="S150" s="125" t="s">
        <v>495</v>
      </c>
      <c r="T150" s="88"/>
      <c r="U150" s="83">
        <v>45254</v>
      </c>
      <c r="V150" s="84">
        <v>0.60416666666666696</v>
      </c>
      <c r="W150" s="79"/>
      <c r="X150" s="58">
        <v>36834</v>
      </c>
    </row>
    <row r="151" spans="1:1024" s="58" customFormat="1" ht="47.25" x14ac:dyDescent="0.25">
      <c r="B151" s="58">
        <v>148</v>
      </c>
      <c r="C151" s="4">
        <v>153</v>
      </c>
      <c r="D151" s="4" t="s">
        <v>138</v>
      </c>
      <c r="E151" s="4" t="s">
        <v>785</v>
      </c>
      <c r="F151" s="62" t="s">
        <v>786</v>
      </c>
      <c r="G151" s="62" t="s">
        <v>787</v>
      </c>
      <c r="H151" s="62" t="s">
        <v>788</v>
      </c>
      <c r="I151" s="62" t="s">
        <v>789</v>
      </c>
      <c r="J151" s="114">
        <v>24170</v>
      </c>
      <c r="K151" s="4" t="s">
        <v>92</v>
      </c>
      <c r="L151" s="59" t="s">
        <v>790</v>
      </c>
      <c r="M151" s="4" t="s">
        <v>30</v>
      </c>
      <c r="N151" s="4" t="s">
        <v>378</v>
      </c>
      <c r="O151" s="59" t="s">
        <v>791</v>
      </c>
      <c r="P151" s="109" t="s">
        <v>459</v>
      </c>
      <c r="Q151" s="59" t="s">
        <v>98</v>
      </c>
      <c r="R151" s="58" t="s">
        <v>77</v>
      </c>
      <c r="S151" s="125" t="s">
        <v>679</v>
      </c>
      <c r="T151" s="79"/>
      <c r="U151" s="83">
        <v>45254</v>
      </c>
      <c r="V151" s="84">
        <v>0.60416666666666696</v>
      </c>
      <c r="W151" s="79"/>
      <c r="X151" s="58">
        <v>36834</v>
      </c>
    </row>
    <row r="152" spans="1:1024" s="58" customFormat="1" ht="97.5" customHeight="1" x14ac:dyDescent="0.25">
      <c r="B152" s="58">
        <v>149</v>
      </c>
      <c r="C152" s="56" t="s">
        <v>150</v>
      </c>
      <c r="D152" s="57">
        <v>45198</v>
      </c>
      <c r="E152" s="4" t="s">
        <v>785</v>
      </c>
      <c r="F152" s="62" t="s">
        <v>786</v>
      </c>
      <c r="G152" s="62" t="s">
        <v>792</v>
      </c>
      <c r="H152" s="62" t="s">
        <v>279</v>
      </c>
      <c r="I152" s="62" t="s">
        <v>793</v>
      </c>
      <c r="J152" s="114">
        <v>25407</v>
      </c>
      <c r="K152" s="4" t="s">
        <v>70</v>
      </c>
      <c r="L152" s="59" t="s">
        <v>512</v>
      </c>
      <c r="M152" s="4" t="s">
        <v>30</v>
      </c>
      <c r="N152" s="4" t="s">
        <v>378</v>
      </c>
      <c r="O152" s="59" t="s">
        <v>794</v>
      </c>
      <c r="P152" s="109" t="s">
        <v>795</v>
      </c>
      <c r="Q152" s="59" t="s">
        <v>98</v>
      </c>
      <c r="R152" s="58" t="s">
        <v>77</v>
      </c>
      <c r="S152" s="125" t="s">
        <v>679</v>
      </c>
      <c r="T152" s="88"/>
      <c r="U152" s="83">
        <v>45254</v>
      </c>
      <c r="V152" s="84">
        <v>0.60416666666666696</v>
      </c>
      <c r="W152" s="79"/>
      <c r="X152" s="106">
        <v>36831</v>
      </c>
    </row>
    <row r="153" spans="1:1024" s="58" customFormat="1" ht="84.75" customHeight="1" x14ac:dyDescent="0.25">
      <c r="B153" s="58">
        <v>150</v>
      </c>
      <c r="C153" s="56" t="s">
        <v>151</v>
      </c>
      <c r="D153" s="57">
        <v>45198</v>
      </c>
      <c r="E153" s="4" t="s">
        <v>785</v>
      </c>
      <c r="F153" s="62" t="s">
        <v>786</v>
      </c>
      <c r="G153" s="62" t="s">
        <v>796</v>
      </c>
      <c r="H153" s="62" t="s">
        <v>31</v>
      </c>
      <c r="I153" s="62" t="s">
        <v>132</v>
      </c>
      <c r="J153" s="114">
        <v>29736</v>
      </c>
      <c r="K153" s="4" t="s">
        <v>797</v>
      </c>
      <c r="L153" s="59" t="s">
        <v>519</v>
      </c>
      <c r="M153" s="4" t="s">
        <v>30</v>
      </c>
      <c r="N153" s="4" t="s">
        <v>378</v>
      </c>
      <c r="O153" s="59" t="s">
        <v>798</v>
      </c>
      <c r="P153" s="109" t="s">
        <v>459</v>
      </c>
      <c r="Q153" s="59" t="s">
        <v>98</v>
      </c>
      <c r="R153" s="58" t="s">
        <v>77</v>
      </c>
      <c r="S153" s="125" t="s">
        <v>679</v>
      </c>
      <c r="T153" s="88"/>
      <c r="U153" s="83">
        <v>45254</v>
      </c>
      <c r="V153" s="84">
        <v>0.60416666666666696</v>
      </c>
      <c r="W153" s="79"/>
      <c r="X153" s="106">
        <v>36835</v>
      </c>
    </row>
    <row r="154" spans="1:1024" s="58" customFormat="1" ht="63" x14ac:dyDescent="0.25">
      <c r="B154" s="58">
        <v>151</v>
      </c>
      <c r="C154" s="56" t="s">
        <v>144</v>
      </c>
      <c r="D154" s="57">
        <v>45187</v>
      </c>
      <c r="E154" s="4" t="s">
        <v>785</v>
      </c>
      <c r="F154" s="62" t="s">
        <v>786</v>
      </c>
      <c r="G154" s="62" t="s">
        <v>799</v>
      </c>
      <c r="H154" s="62" t="s">
        <v>730</v>
      </c>
      <c r="I154" s="62" t="s">
        <v>32</v>
      </c>
      <c r="J154" s="114">
        <v>30302</v>
      </c>
      <c r="K154" s="4" t="s">
        <v>800</v>
      </c>
      <c r="L154" s="59" t="s">
        <v>790</v>
      </c>
      <c r="M154" s="4" t="s">
        <v>30</v>
      </c>
      <c r="N154" s="4" t="s">
        <v>378</v>
      </c>
      <c r="O154" s="59" t="s">
        <v>801</v>
      </c>
      <c r="P154" s="109" t="s">
        <v>459</v>
      </c>
      <c r="Q154" s="59" t="s">
        <v>98</v>
      </c>
      <c r="R154" s="58" t="s">
        <v>77</v>
      </c>
      <c r="S154" s="125" t="s">
        <v>679</v>
      </c>
      <c r="T154" s="88"/>
      <c r="U154" s="83">
        <v>45254</v>
      </c>
      <c r="V154" s="84">
        <v>0.625</v>
      </c>
      <c r="W154" s="79"/>
      <c r="X154" s="106">
        <v>36832</v>
      </c>
    </row>
    <row r="155" spans="1:1024" s="135" customFormat="1" ht="157.5" x14ac:dyDescent="0.25">
      <c r="A155" s="58"/>
      <c r="B155" s="58">
        <v>152</v>
      </c>
      <c r="C155" s="56" t="s">
        <v>152</v>
      </c>
      <c r="D155" s="57">
        <v>45198</v>
      </c>
      <c r="E155" s="4" t="s">
        <v>785</v>
      </c>
      <c r="F155" s="62" t="s">
        <v>786</v>
      </c>
      <c r="G155" s="62" t="s">
        <v>799</v>
      </c>
      <c r="H155" s="62" t="s">
        <v>87</v>
      </c>
      <c r="I155" s="62" t="s">
        <v>32</v>
      </c>
      <c r="J155" s="114">
        <v>32560</v>
      </c>
      <c r="K155" s="4" t="s">
        <v>802</v>
      </c>
      <c r="L155" s="59" t="s">
        <v>803</v>
      </c>
      <c r="M155" s="4" t="s">
        <v>30</v>
      </c>
      <c r="N155" s="4" t="s">
        <v>378</v>
      </c>
      <c r="O155" s="59" t="s">
        <v>804</v>
      </c>
      <c r="P155" s="158" t="s">
        <v>459</v>
      </c>
      <c r="Q155" s="59" t="s">
        <v>98</v>
      </c>
      <c r="R155" s="58" t="s">
        <v>77</v>
      </c>
      <c r="S155" s="125" t="s">
        <v>679</v>
      </c>
      <c r="T155" s="88"/>
      <c r="U155" s="83">
        <v>45254</v>
      </c>
      <c r="V155" s="84">
        <v>0.625</v>
      </c>
      <c r="W155" s="79"/>
      <c r="X155" s="106">
        <v>36843</v>
      </c>
    </row>
    <row r="156" spans="1:1024" s="128" customFormat="1" ht="47.25" x14ac:dyDescent="0.25">
      <c r="A156" s="148"/>
      <c r="B156" s="20">
        <v>153</v>
      </c>
      <c r="C156" s="119"/>
      <c r="D156" s="120"/>
      <c r="E156" s="62" t="s">
        <v>805</v>
      </c>
      <c r="F156" s="62" t="s">
        <v>806</v>
      </c>
      <c r="G156" s="62" t="s">
        <v>807</v>
      </c>
      <c r="H156" s="62" t="s">
        <v>595</v>
      </c>
      <c r="I156" s="62" t="s">
        <v>42</v>
      </c>
      <c r="J156" s="114">
        <v>27347</v>
      </c>
      <c r="K156" s="4" t="s">
        <v>808</v>
      </c>
      <c r="L156" s="59" t="s">
        <v>363</v>
      </c>
      <c r="M156" s="4" t="s">
        <v>34</v>
      </c>
      <c r="N156" s="4" t="s">
        <v>378</v>
      </c>
      <c r="O156" s="59"/>
      <c r="P156" s="158" t="s">
        <v>97</v>
      </c>
      <c r="Q156" s="59" t="s">
        <v>98</v>
      </c>
      <c r="R156" s="58" t="s">
        <v>809</v>
      </c>
      <c r="S156" s="125" t="s">
        <v>102</v>
      </c>
      <c r="T156" s="115"/>
      <c r="U156" s="83">
        <v>45254</v>
      </c>
      <c r="V156" s="149">
        <v>0.625</v>
      </c>
      <c r="W156" s="117"/>
      <c r="X156" s="110">
        <v>24132</v>
      </c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48"/>
      <c r="CC156" s="148"/>
      <c r="CD156" s="148"/>
      <c r="CE156" s="148"/>
      <c r="CF156" s="148"/>
      <c r="CG156" s="148"/>
      <c r="CH156" s="148"/>
      <c r="CI156" s="148"/>
      <c r="CJ156" s="148"/>
      <c r="CK156" s="148"/>
      <c r="CL156" s="148"/>
      <c r="CM156" s="148"/>
      <c r="CN156" s="148"/>
      <c r="CO156" s="148"/>
      <c r="CP156" s="148"/>
      <c r="CQ156" s="148"/>
      <c r="CR156" s="148"/>
      <c r="CS156" s="148"/>
      <c r="CT156" s="148"/>
      <c r="CU156" s="148"/>
      <c r="CV156" s="148"/>
      <c r="CW156" s="148"/>
      <c r="CX156" s="148"/>
      <c r="CY156" s="148"/>
      <c r="CZ156" s="148"/>
      <c r="DA156" s="148"/>
      <c r="DB156" s="148"/>
      <c r="DC156" s="148"/>
      <c r="DD156" s="148"/>
      <c r="DE156" s="148"/>
      <c r="DF156" s="148"/>
      <c r="DG156" s="148"/>
      <c r="DH156" s="148"/>
      <c r="DI156" s="148"/>
      <c r="DJ156" s="148"/>
      <c r="DK156" s="148"/>
      <c r="DL156" s="148"/>
      <c r="DM156" s="148"/>
      <c r="DN156" s="148"/>
      <c r="DO156" s="148"/>
      <c r="DP156" s="148"/>
      <c r="DQ156" s="148"/>
      <c r="DR156" s="148"/>
      <c r="DS156" s="148"/>
      <c r="DT156" s="148"/>
      <c r="DU156" s="148"/>
      <c r="DV156" s="148"/>
      <c r="DW156" s="148"/>
      <c r="DX156" s="148"/>
      <c r="DY156" s="148"/>
      <c r="DZ156" s="148"/>
      <c r="EA156" s="148"/>
      <c r="EB156" s="148"/>
      <c r="EC156" s="148"/>
      <c r="ED156" s="148"/>
      <c r="EE156" s="148"/>
      <c r="EF156" s="148"/>
      <c r="EG156" s="148"/>
      <c r="EH156" s="148"/>
      <c r="EI156" s="148"/>
      <c r="EJ156" s="148"/>
      <c r="EK156" s="148"/>
      <c r="EL156" s="148"/>
      <c r="EM156" s="148"/>
      <c r="EN156" s="148"/>
      <c r="EO156" s="148"/>
      <c r="EP156" s="148"/>
      <c r="EQ156" s="148"/>
      <c r="ER156" s="148"/>
      <c r="ES156" s="148"/>
      <c r="ET156" s="148"/>
      <c r="EU156" s="148"/>
      <c r="EV156" s="148"/>
      <c r="EW156" s="148"/>
      <c r="EX156" s="148"/>
      <c r="EY156" s="148"/>
      <c r="EZ156" s="148"/>
      <c r="FA156" s="148"/>
      <c r="FB156" s="148"/>
      <c r="FC156" s="148"/>
      <c r="FD156" s="148"/>
      <c r="FE156" s="148"/>
      <c r="FF156" s="148"/>
      <c r="FG156" s="148"/>
      <c r="FH156" s="148"/>
      <c r="FI156" s="148"/>
      <c r="FJ156" s="148"/>
      <c r="FK156" s="148"/>
      <c r="FL156" s="148"/>
      <c r="FM156" s="148"/>
      <c r="FN156" s="148"/>
      <c r="FO156" s="148"/>
      <c r="FP156" s="148"/>
      <c r="FQ156" s="148"/>
      <c r="FR156" s="148"/>
      <c r="FS156" s="148"/>
      <c r="FT156" s="148"/>
      <c r="FU156" s="148"/>
      <c r="FV156" s="148"/>
      <c r="FW156" s="148"/>
      <c r="FX156" s="148"/>
      <c r="FY156" s="148"/>
      <c r="FZ156" s="148"/>
      <c r="GA156" s="148"/>
      <c r="GB156" s="148"/>
      <c r="GC156" s="148"/>
      <c r="GD156" s="148"/>
      <c r="GE156" s="148"/>
      <c r="GF156" s="148"/>
      <c r="GG156" s="148"/>
      <c r="GH156" s="148"/>
      <c r="GI156" s="148"/>
      <c r="GJ156" s="148"/>
      <c r="GK156" s="148"/>
      <c r="GL156" s="148"/>
      <c r="GM156" s="148"/>
      <c r="GN156" s="148"/>
      <c r="GO156" s="148"/>
      <c r="GP156" s="148"/>
      <c r="GQ156" s="148"/>
      <c r="GR156" s="148"/>
      <c r="GS156" s="148"/>
      <c r="GT156" s="148"/>
      <c r="GU156" s="148"/>
      <c r="GV156" s="148"/>
      <c r="GW156" s="148"/>
      <c r="GX156" s="148"/>
      <c r="GY156" s="148"/>
      <c r="GZ156" s="148"/>
      <c r="HA156" s="148"/>
      <c r="HB156" s="148"/>
      <c r="HC156" s="148"/>
      <c r="HD156" s="148"/>
      <c r="HE156" s="148"/>
      <c r="HF156" s="148"/>
      <c r="HG156" s="148"/>
      <c r="HH156" s="148"/>
      <c r="HI156" s="148"/>
      <c r="HJ156" s="148"/>
      <c r="HK156" s="148"/>
      <c r="HL156" s="148"/>
      <c r="HM156" s="148"/>
      <c r="HN156" s="148"/>
      <c r="HO156" s="148"/>
      <c r="HP156" s="148"/>
      <c r="HQ156" s="148"/>
      <c r="HR156" s="148"/>
      <c r="HS156" s="148"/>
      <c r="HT156" s="148"/>
      <c r="HU156" s="148"/>
      <c r="HV156" s="148"/>
      <c r="HW156" s="148"/>
      <c r="HX156" s="148"/>
      <c r="HY156" s="148"/>
      <c r="HZ156" s="148"/>
      <c r="IA156" s="148"/>
      <c r="IB156" s="148"/>
      <c r="IC156" s="148"/>
      <c r="ID156" s="148"/>
      <c r="IE156" s="148"/>
      <c r="IF156" s="148"/>
      <c r="IG156" s="148"/>
      <c r="IH156" s="148"/>
      <c r="II156" s="148"/>
      <c r="IJ156" s="148"/>
      <c r="IK156" s="148"/>
      <c r="IL156" s="148"/>
      <c r="IM156" s="148"/>
      <c r="IN156" s="148"/>
      <c r="IO156" s="148"/>
      <c r="IP156" s="148"/>
      <c r="IQ156" s="148"/>
      <c r="IR156" s="148"/>
      <c r="IS156" s="148"/>
      <c r="IT156" s="148"/>
      <c r="IU156" s="148"/>
      <c r="IV156" s="148"/>
      <c r="IW156" s="148"/>
      <c r="IX156" s="148"/>
      <c r="IY156" s="148"/>
      <c r="IZ156" s="148"/>
      <c r="JA156" s="148"/>
      <c r="JB156" s="148"/>
      <c r="JC156" s="148"/>
      <c r="JD156" s="148"/>
      <c r="JE156" s="148"/>
      <c r="JF156" s="148"/>
      <c r="JG156" s="148"/>
      <c r="JH156" s="148"/>
      <c r="JI156" s="148"/>
      <c r="JJ156" s="148"/>
      <c r="JK156" s="148"/>
      <c r="JL156" s="148"/>
      <c r="JM156" s="148"/>
      <c r="JN156" s="148"/>
      <c r="JO156" s="148"/>
      <c r="JP156" s="148"/>
      <c r="JQ156" s="148"/>
      <c r="JR156" s="148"/>
      <c r="JS156" s="148"/>
      <c r="JT156" s="148"/>
      <c r="JU156" s="148"/>
      <c r="JV156" s="148"/>
      <c r="JW156" s="148"/>
      <c r="JX156" s="148"/>
      <c r="JY156" s="148"/>
      <c r="JZ156" s="148"/>
      <c r="KA156" s="148"/>
      <c r="KB156" s="148"/>
      <c r="KC156" s="148"/>
      <c r="KD156" s="148"/>
      <c r="KE156" s="148"/>
      <c r="KF156" s="148"/>
      <c r="KG156" s="148"/>
      <c r="KH156" s="148"/>
      <c r="KI156" s="148"/>
      <c r="KJ156" s="148"/>
      <c r="KK156" s="148"/>
      <c r="KL156" s="148"/>
      <c r="KM156" s="148"/>
      <c r="KN156" s="148"/>
      <c r="KO156" s="148"/>
      <c r="KP156" s="148"/>
      <c r="KQ156" s="148"/>
      <c r="KR156" s="148"/>
      <c r="KS156" s="148"/>
      <c r="KT156" s="148"/>
      <c r="KU156" s="148"/>
      <c r="KV156" s="148"/>
      <c r="KW156" s="148"/>
      <c r="KX156" s="148"/>
      <c r="KY156" s="148"/>
      <c r="KZ156" s="148"/>
      <c r="LA156" s="148"/>
      <c r="LB156" s="148"/>
      <c r="LC156" s="148"/>
      <c r="LD156" s="148"/>
      <c r="LE156" s="148"/>
      <c r="LF156" s="148"/>
      <c r="LG156" s="148"/>
      <c r="LH156" s="148"/>
      <c r="LI156" s="148"/>
      <c r="LJ156" s="148"/>
      <c r="LK156" s="148"/>
      <c r="LL156" s="148"/>
      <c r="LM156" s="148"/>
      <c r="LN156" s="148"/>
      <c r="LO156" s="148"/>
      <c r="LP156" s="148"/>
      <c r="LQ156" s="148"/>
      <c r="LR156" s="148"/>
      <c r="LS156" s="148"/>
      <c r="LT156" s="148"/>
      <c r="LU156" s="148"/>
      <c r="LV156" s="148"/>
      <c r="LW156" s="148"/>
      <c r="LX156" s="148"/>
      <c r="LY156" s="148"/>
      <c r="LZ156" s="148"/>
      <c r="MA156" s="148"/>
      <c r="MB156" s="148"/>
      <c r="MC156" s="148"/>
      <c r="MD156" s="148"/>
      <c r="ME156" s="148"/>
      <c r="MF156" s="148"/>
      <c r="MG156" s="148"/>
      <c r="MH156" s="148"/>
      <c r="MI156" s="148"/>
      <c r="MJ156" s="148"/>
      <c r="MK156" s="148"/>
      <c r="ML156" s="148"/>
      <c r="MM156" s="148"/>
      <c r="MN156" s="148"/>
      <c r="MO156" s="148"/>
      <c r="MP156" s="148"/>
      <c r="MQ156" s="148"/>
      <c r="MR156" s="148"/>
      <c r="MS156" s="148"/>
      <c r="MT156" s="148"/>
      <c r="MU156" s="148"/>
      <c r="MV156" s="148"/>
      <c r="MW156" s="148"/>
      <c r="MX156" s="148"/>
      <c r="MY156" s="148"/>
      <c r="MZ156" s="148"/>
      <c r="NA156" s="148"/>
      <c r="NB156" s="148"/>
      <c r="NC156" s="148"/>
      <c r="ND156" s="148"/>
      <c r="NE156" s="148"/>
      <c r="NF156" s="148"/>
      <c r="NG156" s="148"/>
      <c r="NH156" s="148"/>
      <c r="NI156" s="148"/>
      <c r="NJ156" s="148"/>
      <c r="NK156" s="148"/>
      <c r="NL156" s="148"/>
      <c r="NM156" s="148"/>
      <c r="NN156" s="148"/>
      <c r="NO156" s="148"/>
      <c r="NP156" s="148"/>
      <c r="NQ156" s="148"/>
      <c r="NR156" s="148"/>
      <c r="NS156" s="148"/>
      <c r="NT156" s="148"/>
      <c r="NU156" s="148"/>
      <c r="NV156" s="148"/>
      <c r="NW156" s="148"/>
      <c r="NX156" s="148"/>
      <c r="NY156" s="148"/>
      <c r="NZ156" s="148"/>
      <c r="OA156" s="148"/>
      <c r="OB156" s="148"/>
      <c r="OC156" s="148"/>
      <c r="OD156" s="148"/>
      <c r="OE156" s="148"/>
      <c r="OF156" s="148"/>
      <c r="OG156" s="148"/>
      <c r="OH156" s="148"/>
      <c r="OI156" s="148"/>
      <c r="OJ156" s="148"/>
      <c r="OK156" s="148"/>
      <c r="OL156" s="148"/>
      <c r="OM156" s="148"/>
      <c r="ON156" s="148"/>
      <c r="OO156" s="148"/>
      <c r="OP156" s="148"/>
      <c r="OQ156" s="148"/>
      <c r="OR156" s="148"/>
      <c r="OS156" s="148"/>
      <c r="OT156" s="148"/>
      <c r="OU156" s="148"/>
      <c r="OV156" s="148"/>
      <c r="OW156" s="148"/>
      <c r="OX156" s="148"/>
      <c r="OY156" s="148"/>
      <c r="OZ156" s="148"/>
      <c r="PA156" s="148"/>
      <c r="PB156" s="148"/>
      <c r="PC156" s="148"/>
      <c r="PD156" s="148"/>
      <c r="PE156" s="148"/>
      <c r="PF156" s="148"/>
      <c r="PG156" s="148"/>
      <c r="PH156" s="148"/>
      <c r="PI156" s="148"/>
      <c r="PJ156" s="148"/>
      <c r="PK156" s="148"/>
      <c r="PL156" s="148"/>
      <c r="PM156" s="148"/>
      <c r="PN156" s="148"/>
      <c r="PO156" s="148"/>
      <c r="PP156" s="148"/>
      <c r="PQ156" s="148"/>
      <c r="PR156" s="148"/>
      <c r="PS156" s="148"/>
      <c r="PT156" s="148"/>
      <c r="PU156" s="148"/>
      <c r="PV156" s="148"/>
      <c r="PW156" s="148"/>
      <c r="PX156" s="148"/>
      <c r="PY156" s="148"/>
      <c r="PZ156" s="148"/>
      <c r="QA156" s="148"/>
      <c r="QB156" s="148"/>
      <c r="QC156" s="148"/>
      <c r="QD156" s="148"/>
      <c r="QE156" s="148"/>
      <c r="QF156" s="148"/>
      <c r="QG156" s="148"/>
      <c r="QH156" s="148"/>
      <c r="QI156" s="148"/>
      <c r="QJ156" s="148"/>
      <c r="QK156" s="148"/>
      <c r="QL156" s="148"/>
      <c r="QM156" s="148"/>
      <c r="QN156" s="148"/>
      <c r="QO156" s="148"/>
      <c r="QP156" s="148"/>
      <c r="QQ156" s="148"/>
      <c r="QR156" s="148"/>
      <c r="QS156" s="148"/>
      <c r="QT156" s="148"/>
      <c r="QU156" s="148"/>
      <c r="QV156" s="148"/>
      <c r="QW156" s="148"/>
      <c r="QX156" s="148"/>
      <c r="QY156" s="148"/>
      <c r="QZ156" s="148"/>
      <c r="RA156" s="148"/>
      <c r="RB156" s="148"/>
      <c r="RC156" s="148"/>
      <c r="RD156" s="148"/>
      <c r="RE156" s="148"/>
      <c r="RF156" s="148"/>
      <c r="RG156" s="148"/>
      <c r="RH156" s="148"/>
      <c r="RI156" s="148"/>
      <c r="RJ156" s="148"/>
      <c r="RK156" s="148"/>
      <c r="RL156" s="148"/>
      <c r="RM156" s="148"/>
      <c r="RN156" s="148"/>
      <c r="RO156" s="148"/>
      <c r="RP156" s="148"/>
      <c r="RQ156" s="148"/>
      <c r="RR156" s="148"/>
      <c r="RS156" s="148"/>
      <c r="RT156" s="148"/>
      <c r="RU156" s="148"/>
      <c r="RV156" s="148"/>
      <c r="RW156" s="148"/>
      <c r="RX156" s="148"/>
      <c r="RY156" s="148"/>
      <c r="RZ156" s="148"/>
      <c r="SA156" s="148"/>
      <c r="SB156" s="148"/>
      <c r="SC156" s="148"/>
      <c r="SD156" s="148"/>
      <c r="SE156" s="148"/>
      <c r="SF156" s="148"/>
      <c r="SG156" s="148"/>
      <c r="SH156" s="148"/>
      <c r="SI156" s="148"/>
      <c r="SJ156" s="148"/>
      <c r="SK156" s="148"/>
      <c r="SL156" s="148"/>
      <c r="SM156" s="148"/>
      <c r="SN156" s="148"/>
      <c r="SO156" s="148"/>
      <c r="SP156" s="148"/>
      <c r="SQ156" s="148"/>
      <c r="SR156" s="148"/>
      <c r="SS156" s="148"/>
      <c r="ST156" s="148"/>
      <c r="SU156" s="148"/>
      <c r="SV156" s="148"/>
      <c r="SW156" s="148"/>
      <c r="SX156" s="148"/>
      <c r="SY156" s="148"/>
      <c r="SZ156" s="148"/>
      <c r="TA156" s="148"/>
      <c r="TB156" s="148"/>
      <c r="TC156" s="148"/>
      <c r="TD156" s="148"/>
      <c r="TE156" s="148"/>
      <c r="TF156" s="148"/>
      <c r="TG156" s="148"/>
      <c r="TH156" s="148"/>
      <c r="TI156" s="148"/>
      <c r="TJ156" s="148"/>
      <c r="TK156" s="148"/>
      <c r="TL156" s="148"/>
      <c r="TM156" s="148"/>
      <c r="TN156" s="148"/>
      <c r="TO156" s="148"/>
      <c r="TP156" s="148"/>
      <c r="TQ156" s="148"/>
      <c r="TR156" s="148"/>
      <c r="TS156" s="148"/>
      <c r="TT156" s="148"/>
      <c r="TU156" s="148"/>
      <c r="TV156" s="148"/>
      <c r="TW156" s="148"/>
      <c r="TX156" s="148"/>
      <c r="TY156" s="148"/>
      <c r="TZ156" s="148"/>
      <c r="UA156" s="148"/>
      <c r="UB156" s="148"/>
      <c r="UC156" s="148"/>
      <c r="UD156" s="148"/>
      <c r="UE156" s="148"/>
      <c r="UF156" s="148"/>
      <c r="UG156" s="148"/>
      <c r="UH156" s="148"/>
      <c r="UI156" s="148"/>
      <c r="UJ156" s="148"/>
      <c r="UK156" s="148"/>
      <c r="UL156" s="148"/>
      <c r="UM156" s="148"/>
      <c r="UN156" s="148"/>
      <c r="UO156" s="148"/>
      <c r="UP156" s="148"/>
      <c r="UQ156" s="148"/>
      <c r="UR156" s="148"/>
      <c r="US156" s="148"/>
      <c r="UT156" s="148"/>
      <c r="UU156" s="148"/>
      <c r="UV156" s="148"/>
      <c r="UW156" s="148"/>
      <c r="UX156" s="148"/>
      <c r="UY156" s="148"/>
      <c r="UZ156" s="148"/>
      <c r="VA156" s="148"/>
      <c r="VB156" s="148"/>
      <c r="VC156" s="148"/>
      <c r="VD156" s="148"/>
      <c r="VE156" s="148"/>
      <c r="VF156" s="148"/>
      <c r="VG156" s="148"/>
      <c r="VH156" s="148"/>
      <c r="VI156" s="148"/>
      <c r="VJ156" s="148"/>
      <c r="VK156" s="148"/>
      <c r="VL156" s="148"/>
      <c r="VM156" s="148"/>
      <c r="VN156" s="148"/>
      <c r="VO156" s="148"/>
      <c r="VP156" s="148"/>
      <c r="VQ156" s="148"/>
      <c r="VR156" s="148"/>
      <c r="VS156" s="148"/>
      <c r="VT156" s="148"/>
      <c r="VU156" s="148"/>
      <c r="VV156" s="148"/>
      <c r="VW156" s="148"/>
      <c r="VX156" s="148"/>
      <c r="VY156" s="148"/>
      <c r="VZ156" s="148"/>
      <c r="WA156" s="148"/>
      <c r="WB156" s="148"/>
      <c r="WC156" s="148"/>
      <c r="WD156" s="148"/>
      <c r="WE156" s="148"/>
      <c r="WF156" s="148"/>
      <c r="WG156" s="148"/>
      <c r="WH156" s="148"/>
      <c r="WI156" s="148"/>
      <c r="WJ156" s="148"/>
      <c r="WK156" s="148"/>
      <c r="WL156" s="148"/>
      <c r="WM156" s="148"/>
      <c r="WN156" s="148"/>
      <c r="WO156" s="148"/>
      <c r="WP156" s="148"/>
      <c r="WQ156" s="148"/>
      <c r="WR156" s="148"/>
      <c r="WS156" s="148"/>
      <c r="WT156" s="148"/>
      <c r="WU156" s="148"/>
      <c r="WV156" s="148"/>
      <c r="WW156" s="148"/>
      <c r="WX156" s="148"/>
      <c r="WY156" s="148"/>
      <c r="WZ156" s="148"/>
      <c r="XA156" s="148"/>
      <c r="XB156" s="148"/>
      <c r="XC156" s="148"/>
      <c r="XD156" s="148"/>
      <c r="XE156" s="148"/>
      <c r="XF156" s="148"/>
      <c r="XG156" s="148"/>
      <c r="XH156" s="148"/>
      <c r="XI156" s="148"/>
      <c r="XJ156" s="148"/>
      <c r="XK156" s="148"/>
      <c r="XL156" s="148"/>
      <c r="XM156" s="148"/>
      <c r="XN156" s="148"/>
      <c r="XO156" s="148"/>
      <c r="XP156" s="148"/>
      <c r="XQ156" s="148"/>
      <c r="XR156" s="148"/>
      <c r="XS156" s="148"/>
      <c r="XT156" s="148"/>
      <c r="XU156" s="148"/>
      <c r="XV156" s="148"/>
      <c r="XW156" s="148"/>
      <c r="XX156" s="148"/>
      <c r="XY156" s="148"/>
      <c r="XZ156" s="148"/>
      <c r="YA156" s="148"/>
      <c r="YB156" s="148"/>
      <c r="YC156" s="148"/>
      <c r="YD156" s="148"/>
      <c r="YE156" s="148"/>
      <c r="YF156" s="148"/>
      <c r="YG156" s="148"/>
      <c r="YH156" s="148"/>
      <c r="YI156" s="148"/>
      <c r="YJ156" s="148"/>
      <c r="YK156" s="148"/>
      <c r="YL156" s="148"/>
      <c r="YM156" s="148"/>
      <c r="YN156" s="148"/>
      <c r="YO156" s="148"/>
      <c r="YP156" s="148"/>
      <c r="YQ156" s="148"/>
      <c r="YR156" s="148"/>
      <c r="YS156" s="148"/>
      <c r="YT156" s="148"/>
      <c r="YU156" s="148"/>
      <c r="YV156" s="148"/>
      <c r="YW156" s="148"/>
      <c r="YX156" s="148"/>
      <c r="YY156" s="148"/>
      <c r="YZ156" s="148"/>
      <c r="ZA156" s="148"/>
      <c r="ZB156" s="148"/>
      <c r="ZC156" s="148"/>
      <c r="ZD156" s="148"/>
      <c r="ZE156" s="148"/>
      <c r="ZF156" s="148"/>
      <c r="ZG156" s="148"/>
      <c r="ZH156" s="148"/>
      <c r="ZI156" s="148"/>
      <c r="ZJ156" s="148"/>
      <c r="ZK156" s="148"/>
      <c r="ZL156" s="148"/>
      <c r="ZM156" s="148"/>
      <c r="ZN156" s="148"/>
      <c r="ZO156" s="148"/>
      <c r="ZP156" s="148"/>
      <c r="ZQ156" s="148"/>
      <c r="ZR156" s="148"/>
      <c r="ZS156" s="148"/>
      <c r="ZT156" s="148"/>
      <c r="ZU156" s="148"/>
      <c r="ZV156" s="148"/>
      <c r="ZW156" s="148"/>
      <c r="ZX156" s="148"/>
      <c r="ZY156" s="148"/>
      <c r="ZZ156" s="148"/>
      <c r="AAA156" s="148"/>
      <c r="AAB156" s="148"/>
      <c r="AAC156" s="148"/>
      <c r="AAD156" s="148"/>
      <c r="AAE156" s="148"/>
      <c r="AAF156" s="148"/>
      <c r="AAG156" s="148"/>
      <c r="AAH156" s="148"/>
      <c r="AAI156" s="148"/>
      <c r="AAJ156" s="148"/>
      <c r="AAK156" s="148"/>
      <c r="AAL156" s="148"/>
      <c r="AAM156" s="148"/>
      <c r="AAN156" s="148"/>
      <c r="AAO156" s="148"/>
      <c r="AAP156" s="148"/>
      <c r="AAQ156" s="148"/>
      <c r="AAR156" s="148"/>
      <c r="AAS156" s="148"/>
      <c r="AAT156" s="148"/>
      <c r="AAU156" s="148"/>
      <c r="AAV156" s="148"/>
      <c r="AAW156" s="148"/>
      <c r="AAX156" s="148"/>
      <c r="AAY156" s="148"/>
      <c r="AAZ156" s="148"/>
      <c r="ABA156" s="148"/>
      <c r="ABB156" s="148"/>
      <c r="ABC156" s="148"/>
      <c r="ABD156" s="148"/>
      <c r="ABE156" s="148"/>
      <c r="ABF156" s="148"/>
      <c r="ABG156" s="148"/>
      <c r="ABH156" s="148"/>
      <c r="ABI156" s="148"/>
      <c r="ABJ156" s="148"/>
      <c r="ABK156" s="148"/>
      <c r="ABL156" s="148"/>
      <c r="ABM156" s="148"/>
      <c r="ABN156" s="148"/>
      <c r="ABO156" s="148"/>
      <c r="ABP156" s="148"/>
      <c r="ABQ156" s="148"/>
      <c r="ABR156" s="148"/>
      <c r="ABS156" s="148"/>
      <c r="ABT156" s="148"/>
      <c r="ABU156" s="148"/>
      <c r="ABV156" s="148"/>
      <c r="ABW156" s="148"/>
      <c r="ABX156" s="148"/>
      <c r="ABY156" s="148"/>
      <c r="ABZ156" s="148"/>
      <c r="ACA156" s="148"/>
      <c r="ACB156" s="148"/>
      <c r="ACC156" s="148"/>
      <c r="ACD156" s="148"/>
      <c r="ACE156" s="148"/>
      <c r="ACF156" s="148"/>
      <c r="ACG156" s="148"/>
      <c r="ACH156" s="148"/>
      <c r="ACI156" s="148"/>
      <c r="ACJ156" s="148"/>
      <c r="ACK156" s="148"/>
      <c r="ACL156" s="148"/>
      <c r="ACM156" s="148"/>
      <c r="ACN156" s="148"/>
      <c r="ACO156" s="148"/>
      <c r="ACP156" s="148"/>
      <c r="ACQ156" s="148"/>
      <c r="ACR156" s="148"/>
      <c r="ACS156" s="148"/>
      <c r="ACT156" s="148"/>
      <c r="ACU156" s="148"/>
      <c r="ACV156" s="148"/>
      <c r="ACW156" s="148"/>
      <c r="ACX156" s="148"/>
      <c r="ACY156" s="148"/>
      <c r="ACZ156" s="148"/>
      <c r="ADA156" s="148"/>
      <c r="ADB156" s="148"/>
      <c r="ADC156" s="148"/>
      <c r="ADD156" s="148"/>
      <c r="ADE156" s="148"/>
      <c r="ADF156" s="148"/>
      <c r="ADG156" s="148"/>
      <c r="ADH156" s="148"/>
      <c r="ADI156" s="148"/>
      <c r="ADJ156" s="148"/>
      <c r="ADK156" s="148"/>
      <c r="ADL156" s="148"/>
      <c r="ADM156" s="148"/>
      <c r="ADN156" s="148"/>
      <c r="ADO156" s="148"/>
      <c r="ADP156" s="148"/>
      <c r="ADQ156" s="148"/>
      <c r="ADR156" s="148"/>
      <c r="ADS156" s="148"/>
      <c r="ADT156" s="148"/>
      <c r="ADU156" s="148"/>
      <c r="ADV156" s="148"/>
      <c r="ADW156" s="148"/>
      <c r="ADX156" s="148"/>
      <c r="ADY156" s="148"/>
      <c r="ADZ156" s="148"/>
      <c r="AEA156" s="148"/>
      <c r="AEB156" s="148"/>
      <c r="AEC156" s="148"/>
      <c r="AED156" s="148"/>
      <c r="AEE156" s="148"/>
      <c r="AEF156" s="148"/>
      <c r="AEG156" s="148"/>
      <c r="AEH156" s="148"/>
      <c r="AEI156" s="148"/>
      <c r="AEJ156" s="148"/>
      <c r="AEK156" s="148"/>
      <c r="AEL156" s="148"/>
      <c r="AEM156" s="148"/>
      <c r="AEN156" s="148"/>
      <c r="AEO156" s="148"/>
      <c r="AEP156" s="148"/>
      <c r="AEQ156" s="148"/>
      <c r="AER156" s="148"/>
      <c r="AES156" s="148"/>
      <c r="AET156" s="148"/>
      <c r="AEU156" s="148"/>
      <c r="AEV156" s="148"/>
      <c r="AEW156" s="148"/>
      <c r="AEX156" s="148"/>
      <c r="AEY156" s="148"/>
      <c r="AEZ156" s="148"/>
      <c r="AFA156" s="148"/>
      <c r="AFB156" s="148"/>
      <c r="AFC156" s="148"/>
      <c r="AFD156" s="148"/>
      <c r="AFE156" s="148"/>
      <c r="AFF156" s="148"/>
      <c r="AFG156" s="148"/>
      <c r="AFH156" s="148"/>
      <c r="AFI156" s="148"/>
      <c r="AFJ156" s="148"/>
      <c r="AFK156" s="148"/>
      <c r="AFL156" s="148"/>
      <c r="AFM156" s="148"/>
      <c r="AFN156" s="148"/>
      <c r="AFO156" s="148"/>
      <c r="AFP156" s="148"/>
      <c r="AFQ156" s="148"/>
      <c r="AFR156" s="148"/>
      <c r="AFS156" s="148"/>
      <c r="AFT156" s="148"/>
      <c r="AFU156" s="148"/>
      <c r="AFV156" s="148"/>
      <c r="AFW156" s="148"/>
      <c r="AFX156" s="148"/>
      <c r="AFY156" s="148"/>
      <c r="AFZ156" s="148"/>
      <c r="AGA156" s="148"/>
      <c r="AGB156" s="148"/>
      <c r="AGC156" s="148"/>
      <c r="AGD156" s="148"/>
      <c r="AGE156" s="148"/>
      <c r="AGF156" s="148"/>
      <c r="AGG156" s="148"/>
      <c r="AGH156" s="148"/>
      <c r="AGI156" s="148"/>
      <c r="AGJ156" s="148"/>
      <c r="AGK156" s="148"/>
      <c r="AGL156" s="148"/>
      <c r="AGM156" s="148"/>
      <c r="AGN156" s="148"/>
      <c r="AGO156" s="148"/>
      <c r="AGP156" s="148"/>
      <c r="AGQ156" s="148"/>
      <c r="AGR156" s="148"/>
      <c r="AGS156" s="148"/>
      <c r="AGT156" s="148"/>
      <c r="AGU156" s="148"/>
      <c r="AGV156" s="148"/>
      <c r="AGW156" s="148"/>
      <c r="AGX156" s="148"/>
      <c r="AGY156" s="148"/>
      <c r="AGZ156" s="148"/>
      <c r="AHA156" s="148"/>
      <c r="AHB156" s="148"/>
      <c r="AHC156" s="148"/>
      <c r="AHD156" s="148"/>
      <c r="AHE156" s="148"/>
      <c r="AHF156" s="148"/>
      <c r="AHG156" s="148"/>
      <c r="AHH156" s="148"/>
      <c r="AHI156" s="148"/>
      <c r="AHJ156" s="148"/>
      <c r="AHK156" s="148"/>
      <c r="AHL156" s="148"/>
      <c r="AHM156" s="148"/>
      <c r="AHN156" s="148"/>
      <c r="AHO156" s="148"/>
      <c r="AHP156" s="148"/>
      <c r="AHQ156" s="148"/>
      <c r="AHR156" s="148"/>
      <c r="AHS156" s="148"/>
      <c r="AHT156" s="148"/>
      <c r="AHU156" s="148"/>
      <c r="AHV156" s="148"/>
      <c r="AHW156" s="148"/>
      <c r="AHX156" s="148"/>
      <c r="AHY156" s="148"/>
      <c r="AHZ156" s="148"/>
      <c r="AIA156" s="148"/>
      <c r="AIB156" s="148"/>
      <c r="AIC156" s="148"/>
      <c r="AID156" s="148"/>
      <c r="AIE156" s="148"/>
      <c r="AIF156" s="148"/>
      <c r="AIG156" s="148"/>
      <c r="AIH156" s="148"/>
      <c r="AII156" s="148"/>
      <c r="AIJ156" s="148"/>
      <c r="AIK156" s="148"/>
      <c r="AIL156" s="148"/>
      <c r="AIM156" s="148"/>
      <c r="AIN156" s="148"/>
      <c r="AIO156" s="148"/>
      <c r="AIP156" s="148"/>
      <c r="AIQ156" s="148"/>
      <c r="AIR156" s="148"/>
      <c r="AIS156" s="148"/>
      <c r="AIT156" s="148"/>
      <c r="AIU156" s="148"/>
      <c r="AIV156" s="148"/>
      <c r="AIW156" s="148"/>
      <c r="AIX156" s="148"/>
      <c r="AIY156" s="148"/>
      <c r="AIZ156" s="148"/>
      <c r="AJA156" s="148"/>
      <c r="AJB156" s="148"/>
      <c r="AJC156" s="148"/>
      <c r="AJD156" s="148"/>
      <c r="AJE156" s="148"/>
      <c r="AJF156" s="148"/>
      <c r="AJG156" s="148"/>
      <c r="AJH156" s="148"/>
      <c r="AJI156" s="148"/>
      <c r="AJJ156" s="148"/>
      <c r="AJK156" s="148"/>
      <c r="AJL156" s="148"/>
      <c r="AJM156" s="148"/>
      <c r="AJN156" s="148"/>
      <c r="AJO156" s="148"/>
      <c r="AJP156" s="148"/>
      <c r="AJQ156" s="148"/>
      <c r="AJR156" s="148"/>
      <c r="AJS156" s="148"/>
      <c r="AJT156" s="148"/>
      <c r="AJU156" s="148"/>
      <c r="AJV156" s="148"/>
      <c r="AJW156" s="148"/>
      <c r="AJX156" s="148"/>
      <c r="AJY156" s="148"/>
      <c r="AJZ156" s="148"/>
      <c r="AKA156" s="148"/>
      <c r="AKB156" s="148"/>
      <c r="AKC156" s="148"/>
      <c r="AKD156" s="148"/>
      <c r="AKE156" s="148"/>
      <c r="AKF156" s="148"/>
      <c r="AKG156" s="148"/>
      <c r="AKH156" s="148"/>
      <c r="AKI156" s="148"/>
      <c r="AKJ156" s="148"/>
      <c r="AKK156" s="148"/>
      <c r="AKL156" s="148"/>
      <c r="AKM156" s="148"/>
      <c r="AKN156" s="148"/>
      <c r="AKO156" s="148"/>
      <c r="AKP156" s="148"/>
      <c r="AKQ156" s="148"/>
      <c r="AKR156" s="148"/>
      <c r="AKS156" s="148"/>
      <c r="AKT156" s="148"/>
      <c r="AKU156" s="148"/>
      <c r="AKV156" s="148"/>
      <c r="AKW156" s="148"/>
      <c r="AKX156" s="148"/>
      <c r="AKY156" s="148"/>
      <c r="AKZ156" s="148"/>
      <c r="ALA156" s="148"/>
      <c r="ALB156" s="148"/>
      <c r="ALC156" s="148"/>
      <c r="ALD156" s="148"/>
      <c r="ALE156" s="148"/>
      <c r="ALF156" s="148"/>
      <c r="ALG156" s="148"/>
      <c r="ALH156" s="148"/>
      <c r="ALI156" s="148"/>
      <c r="ALJ156" s="148"/>
      <c r="ALK156" s="148"/>
      <c r="ALL156" s="148"/>
      <c r="ALM156" s="148"/>
      <c r="ALN156" s="148"/>
      <c r="ALO156" s="148"/>
      <c r="ALP156" s="148"/>
      <c r="ALQ156" s="148"/>
      <c r="ALR156" s="148"/>
      <c r="ALS156" s="148"/>
      <c r="ALT156" s="148"/>
      <c r="ALU156" s="148"/>
      <c r="ALV156" s="148"/>
      <c r="ALW156" s="148"/>
      <c r="ALX156" s="148"/>
      <c r="ALY156" s="148"/>
      <c r="ALZ156" s="148"/>
      <c r="AMA156" s="148"/>
      <c r="AMB156" s="148"/>
      <c r="AMC156" s="148"/>
      <c r="AMD156" s="148"/>
      <c r="AME156" s="148"/>
      <c r="AMF156" s="148"/>
      <c r="AMG156" s="148"/>
      <c r="AMH156" s="148"/>
      <c r="AMI156" s="148"/>
      <c r="AMJ156" s="148"/>
    </row>
    <row r="157" spans="1:1024" s="110" customFormat="1" ht="47.25" x14ac:dyDescent="0.25">
      <c r="B157" s="20">
        <v>154</v>
      </c>
      <c r="C157" s="60" t="s">
        <v>108</v>
      </c>
      <c r="D157" s="14">
        <v>45198</v>
      </c>
      <c r="E157" s="62" t="s">
        <v>805</v>
      </c>
      <c r="F157" s="62">
        <v>5050047540</v>
      </c>
      <c r="G157" s="62" t="s">
        <v>810</v>
      </c>
      <c r="H157" s="62" t="s">
        <v>418</v>
      </c>
      <c r="I157" s="62" t="s">
        <v>36</v>
      </c>
      <c r="J157" s="114">
        <v>34216</v>
      </c>
      <c r="K157" s="4" t="s">
        <v>811</v>
      </c>
      <c r="L157" s="59" t="s">
        <v>604</v>
      </c>
      <c r="M157" s="4" t="s">
        <v>34</v>
      </c>
      <c r="N157" s="4" t="s">
        <v>378</v>
      </c>
      <c r="O157" s="59"/>
      <c r="P157" s="158" t="s">
        <v>97</v>
      </c>
      <c r="Q157" s="59" t="s">
        <v>98</v>
      </c>
      <c r="R157" s="58" t="s">
        <v>809</v>
      </c>
      <c r="S157" s="125" t="s">
        <v>102</v>
      </c>
      <c r="T157" s="118"/>
      <c r="U157" s="83">
        <v>45254</v>
      </c>
      <c r="V157" s="149">
        <v>0.625</v>
      </c>
      <c r="W157" s="116"/>
      <c r="X157" s="110">
        <v>24132</v>
      </c>
    </row>
    <row r="158" spans="1:1024" s="110" customFormat="1" ht="47.25" x14ac:dyDescent="0.25">
      <c r="B158" s="20">
        <v>155</v>
      </c>
      <c r="C158" s="60" t="s">
        <v>108</v>
      </c>
      <c r="D158" s="14">
        <v>45198</v>
      </c>
      <c r="E158" s="62" t="s">
        <v>812</v>
      </c>
      <c r="F158" s="62">
        <v>5011024475</v>
      </c>
      <c r="G158" s="62" t="s">
        <v>813</v>
      </c>
      <c r="H158" s="62" t="s">
        <v>33</v>
      </c>
      <c r="I158" s="62" t="s">
        <v>82</v>
      </c>
      <c r="J158" s="114">
        <v>21040</v>
      </c>
      <c r="K158" s="4" t="s">
        <v>529</v>
      </c>
      <c r="L158" s="59" t="s">
        <v>501</v>
      </c>
      <c r="M158" s="4" t="s">
        <v>34</v>
      </c>
      <c r="N158" s="4" t="s">
        <v>378</v>
      </c>
      <c r="O158" s="59"/>
      <c r="P158" s="109" t="s">
        <v>97</v>
      </c>
      <c r="Q158" s="59" t="s">
        <v>98</v>
      </c>
      <c r="R158" s="58" t="s">
        <v>75</v>
      </c>
      <c r="S158" s="125" t="s">
        <v>102</v>
      </c>
      <c r="T158" s="118"/>
      <c r="U158" s="83">
        <v>45254</v>
      </c>
      <c r="V158" s="149">
        <v>0.625</v>
      </c>
      <c r="W158" s="116"/>
      <c r="X158" s="110">
        <v>36846</v>
      </c>
    </row>
    <row r="159" spans="1:1024" s="110" customFormat="1" ht="47.25" x14ac:dyDescent="0.25">
      <c r="B159" s="20">
        <v>156</v>
      </c>
      <c r="C159" s="60" t="s">
        <v>108</v>
      </c>
      <c r="D159" s="14">
        <v>45198</v>
      </c>
      <c r="E159" s="62" t="s">
        <v>812</v>
      </c>
      <c r="F159" s="62">
        <v>5011024475</v>
      </c>
      <c r="G159" s="62" t="s">
        <v>814</v>
      </c>
      <c r="H159" s="62" t="s">
        <v>66</v>
      </c>
      <c r="I159" s="62" t="s">
        <v>542</v>
      </c>
      <c r="J159" s="114">
        <v>35085</v>
      </c>
      <c r="K159" s="4" t="s">
        <v>529</v>
      </c>
      <c r="L159" s="59" t="s">
        <v>383</v>
      </c>
      <c r="M159" s="4" t="s">
        <v>34</v>
      </c>
      <c r="N159" s="4" t="s">
        <v>378</v>
      </c>
      <c r="O159" s="59"/>
      <c r="P159" s="109" t="s">
        <v>97</v>
      </c>
      <c r="Q159" s="59" t="s">
        <v>98</v>
      </c>
      <c r="R159" s="58" t="s">
        <v>75</v>
      </c>
      <c r="S159" s="125" t="s">
        <v>102</v>
      </c>
      <c r="T159" s="118"/>
      <c r="U159" s="83">
        <v>45254</v>
      </c>
      <c r="V159" s="149">
        <v>0.625</v>
      </c>
      <c r="W159" s="116"/>
      <c r="X159" s="110">
        <v>36846</v>
      </c>
    </row>
    <row r="160" spans="1:1024" s="58" customFormat="1" ht="73.5" customHeight="1" x14ac:dyDescent="0.25">
      <c r="B160" s="58">
        <v>157</v>
      </c>
      <c r="C160" s="60" t="s">
        <v>153</v>
      </c>
      <c r="D160" s="14">
        <v>45197</v>
      </c>
      <c r="E160" s="4" t="s">
        <v>815</v>
      </c>
      <c r="F160" s="62">
        <v>5048012645</v>
      </c>
      <c r="G160" s="62" t="s">
        <v>666</v>
      </c>
      <c r="H160" s="62" t="s">
        <v>31</v>
      </c>
      <c r="I160" s="62" t="s">
        <v>816</v>
      </c>
      <c r="J160" s="114">
        <v>22246</v>
      </c>
      <c r="K160" s="4" t="s">
        <v>89</v>
      </c>
      <c r="L160" s="59" t="s">
        <v>817</v>
      </c>
      <c r="M160" s="4" t="s">
        <v>818</v>
      </c>
      <c r="N160" s="4" t="s">
        <v>378</v>
      </c>
      <c r="O160" s="59" t="s">
        <v>819</v>
      </c>
      <c r="P160" s="109" t="s">
        <v>97</v>
      </c>
      <c r="Q160" s="59" t="s">
        <v>98</v>
      </c>
      <c r="R160" s="58" t="s">
        <v>79</v>
      </c>
      <c r="S160" s="125" t="s">
        <v>102</v>
      </c>
      <c r="T160" s="88"/>
      <c r="U160" s="83">
        <v>45254</v>
      </c>
      <c r="V160" s="84">
        <v>0.625</v>
      </c>
      <c r="W160" s="79"/>
      <c r="X160" s="58">
        <v>39611</v>
      </c>
    </row>
    <row r="161" spans="2:24" s="58" customFormat="1" ht="63" x14ac:dyDescent="0.25">
      <c r="B161" s="58">
        <v>158</v>
      </c>
      <c r="C161" s="67"/>
      <c r="D161" s="74">
        <v>45198</v>
      </c>
      <c r="E161" s="4" t="s">
        <v>815</v>
      </c>
      <c r="F161" s="62">
        <v>5048012645</v>
      </c>
      <c r="G161" s="62" t="s">
        <v>820</v>
      </c>
      <c r="H161" s="62" t="s">
        <v>109</v>
      </c>
      <c r="I161" s="62" t="s">
        <v>32</v>
      </c>
      <c r="J161" s="114">
        <v>24973</v>
      </c>
      <c r="K161" s="4" t="s">
        <v>821</v>
      </c>
      <c r="L161" s="59" t="s">
        <v>822</v>
      </c>
      <c r="M161" s="4" t="s">
        <v>818</v>
      </c>
      <c r="N161" s="4" t="s">
        <v>378</v>
      </c>
      <c r="O161" s="59" t="s">
        <v>819</v>
      </c>
      <c r="P161" s="109" t="s">
        <v>97</v>
      </c>
      <c r="Q161" s="59" t="s">
        <v>98</v>
      </c>
      <c r="R161" s="58" t="s">
        <v>79</v>
      </c>
      <c r="S161" s="125" t="s">
        <v>102</v>
      </c>
      <c r="T161" s="102"/>
      <c r="U161" s="83">
        <v>45254</v>
      </c>
      <c r="V161" s="84">
        <v>0.625</v>
      </c>
      <c r="W161" s="103"/>
      <c r="X161" s="58">
        <v>39612</v>
      </c>
    </row>
    <row r="162" spans="2:24" s="58" customFormat="1" ht="94.5" x14ac:dyDescent="0.25">
      <c r="B162" s="58">
        <v>159</v>
      </c>
      <c r="C162" s="56"/>
      <c r="D162" s="57">
        <v>45198</v>
      </c>
      <c r="E162" s="4" t="s">
        <v>815</v>
      </c>
      <c r="F162" s="62">
        <v>5048012645</v>
      </c>
      <c r="G162" s="62" t="s">
        <v>823</v>
      </c>
      <c r="H162" s="62" t="s">
        <v>418</v>
      </c>
      <c r="I162" s="62" t="s">
        <v>43</v>
      </c>
      <c r="J162" s="114">
        <v>36190</v>
      </c>
      <c r="K162" s="4" t="s">
        <v>824</v>
      </c>
      <c r="L162" s="59" t="s">
        <v>825</v>
      </c>
      <c r="M162" s="4" t="s">
        <v>818</v>
      </c>
      <c r="N162" s="4" t="s">
        <v>669</v>
      </c>
      <c r="O162" s="59" t="s">
        <v>819</v>
      </c>
      <c r="P162" s="109" t="s">
        <v>97</v>
      </c>
      <c r="Q162" s="59" t="s">
        <v>826</v>
      </c>
      <c r="R162" s="58" t="s">
        <v>79</v>
      </c>
      <c r="S162" s="125" t="s">
        <v>102</v>
      </c>
      <c r="T162" s="88"/>
      <c r="U162" s="83">
        <v>45254</v>
      </c>
      <c r="V162" s="84">
        <v>0.625</v>
      </c>
      <c r="W162" s="95"/>
      <c r="X162" s="58">
        <v>36894</v>
      </c>
    </row>
    <row r="163" spans="2:24" s="58" customFormat="1" ht="79.5" customHeight="1" x14ac:dyDescent="0.25">
      <c r="B163" s="58">
        <v>160</v>
      </c>
      <c r="C163" s="56" t="s">
        <v>154</v>
      </c>
      <c r="D163" s="64">
        <v>45196</v>
      </c>
      <c r="E163" s="4" t="s">
        <v>815</v>
      </c>
      <c r="F163" s="62">
        <v>5048012645</v>
      </c>
      <c r="G163" s="62" t="s">
        <v>827</v>
      </c>
      <c r="H163" s="62" t="s">
        <v>109</v>
      </c>
      <c r="I163" s="62" t="s">
        <v>828</v>
      </c>
      <c r="J163" s="114">
        <v>36188</v>
      </c>
      <c r="K163" s="4" t="s">
        <v>824</v>
      </c>
      <c r="L163" s="59" t="s">
        <v>829</v>
      </c>
      <c r="M163" s="4" t="s">
        <v>818</v>
      </c>
      <c r="N163" s="4" t="s">
        <v>669</v>
      </c>
      <c r="O163" s="59" t="s">
        <v>819</v>
      </c>
      <c r="P163" s="109" t="s">
        <v>97</v>
      </c>
      <c r="Q163" s="59" t="s">
        <v>826</v>
      </c>
      <c r="R163" s="58" t="s">
        <v>79</v>
      </c>
      <c r="S163" s="125" t="s">
        <v>102</v>
      </c>
      <c r="T163" s="105"/>
      <c r="U163" s="83">
        <v>45254</v>
      </c>
      <c r="V163" s="84">
        <v>0.625</v>
      </c>
      <c r="W163" s="104"/>
      <c r="X163" s="58">
        <v>36894</v>
      </c>
    </row>
    <row r="164" spans="2:24" s="58" customFormat="1" ht="80.25" customHeight="1" x14ac:dyDescent="0.25">
      <c r="B164" s="58">
        <v>161</v>
      </c>
      <c r="C164" s="56" t="s">
        <v>154</v>
      </c>
      <c r="D164" s="64">
        <v>45196</v>
      </c>
      <c r="E164" s="4" t="s">
        <v>815</v>
      </c>
      <c r="F164" s="62">
        <v>5048012645</v>
      </c>
      <c r="G164" s="62" t="s">
        <v>830</v>
      </c>
      <c r="H164" s="62" t="s">
        <v>111</v>
      </c>
      <c r="I164" s="62" t="s">
        <v>82</v>
      </c>
      <c r="J164" s="114">
        <v>36463</v>
      </c>
      <c r="K164" s="4" t="s">
        <v>824</v>
      </c>
      <c r="L164" s="59" t="s">
        <v>604</v>
      </c>
      <c r="M164" s="4" t="s">
        <v>818</v>
      </c>
      <c r="N164" s="4" t="s">
        <v>669</v>
      </c>
      <c r="O164" s="59" t="s">
        <v>819</v>
      </c>
      <c r="P164" s="109" t="s">
        <v>97</v>
      </c>
      <c r="Q164" s="59" t="s">
        <v>826</v>
      </c>
      <c r="R164" s="58" t="s">
        <v>79</v>
      </c>
      <c r="S164" s="125" t="s">
        <v>102</v>
      </c>
      <c r="T164" s="105"/>
      <c r="U164" s="83">
        <v>45254</v>
      </c>
      <c r="V164" s="84">
        <v>0.625</v>
      </c>
      <c r="W164" s="104"/>
      <c r="X164" s="58">
        <v>36894</v>
      </c>
    </row>
    <row r="165" spans="2:24" s="58" customFormat="1" ht="75" customHeight="1" x14ac:dyDescent="0.25">
      <c r="B165" s="58">
        <v>162</v>
      </c>
      <c r="C165" s="56" t="s">
        <v>154</v>
      </c>
      <c r="D165" s="64">
        <v>45196</v>
      </c>
      <c r="E165" s="4" t="s">
        <v>831</v>
      </c>
      <c r="F165" s="62">
        <v>504303641533</v>
      </c>
      <c r="G165" s="62" t="s">
        <v>832</v>
      </c>
      <c r="H165" s="62" t="s">
        <v>833</v>
      </c>
      <c r="I165" s="62" t="s">
        <v>696</v>
      </c>
      <c r="J165" s="114">
        <v>25653</v>
      </c>
      <c r="K165" s="4" t="s">
        <v>70</v>
      </c>
      <c r="L165" s="59">
        <v>2</v>
      </c>
      <c r="M165" s="4" t="s">
        <v>30</v>
      </c>
      <c r="N165" s="4" t="s">
        <v>378</v>
      </c>
      <c r="O165" s="59">
        <v>44911</v>
      </c>
      <c r="P165" s="109" t="s">
        <v>514</v>
      </c>
      <c r="Q165" s="59" t="s">
        <v>98</v>
      </c>
      <c r="R165" s="58" t="s">
        <v>76</v>
      </c>
      <c r="S165" s="125" t="s">
        <v>102</v>
      </c>
      <c r="T165" s="105"/>
      <c r="U165" s="83">
        <v>45254</v>
      </c>
      <c r="V165" s="84">
        <v>0.625</v>
      </c>
      <c r="W165" s="104"/>
      <c r="X165" s="58">
        <v>36895</v>
      </c>
    </row>
    <row r="166" spans="2:24" s="58" customFormat="1" ht="47.25" x14ac:dyDescent="0.25">
      <c r="B166" s="58">
        <v>163</v>
      </c>
      <c r="C166" s="56" t="s">
        <v>155</v>
      </c>
      <c r="D166" s="57">
        <v>45201</v>
      </c>
      <c r="E166" s="4" t="s">
        <v>831</v>
      </c>
      <c r="F166" s="62">
        <v>504308782792</v>
      </c>
      <c r="G166" s="62" t="s">
        <v>834</v>
      </c>
      <c r="H166" s="62" t="s">
        <v>66</v>
      </c>
      <c r="I166" s="62" t="s">
        <v>36</v>
      </c>
      <c r="J166" s="114">
        <v>33742</v>
      </c>
      <c r="K166" s="4" t="s">
        <v>48</v>
      </c>
      <c r="L166" s="59">
        <v>1</v>
      </c>
      <c r="M166" s="4" t="s">
        <v>34</v>
      </c>
      <c r="N166" s="4" t="s">
        <v>378</v>
      </c>
      <c r="O166" s="59" t="s">
        <v>440</v>
      </c>
      <c r="P166" s="109" t="s">
        <v>514</v>
      </c>
      <c r="Q166" s="59" t="s">
        <v>98</v>
      </c>
      <c r="R166" s="58" t="s">
        <v>75</v>
      </c>
      <c r="S166" s="125" t="s">
        <v>102</v>
      </c>
      <c r="T166" s="88"/>
      <c r="U166" s="83">
        <v>45254</v>
      </c>
      <c r="V166" s="84">
        <v>0.625</v>
      </c>
      <c r="W166" s="79"/>
      <c r="X166" s="58">
        <v>36898</v>
      </c>
    </row>
    <row r="167" spans="2:24" s="58" customFormat="1" ht="110.25" x14ac:dyDescent="0.25">
      <c r="B167" s="58">
        <v>164</v>
      </c>
      <c r="C167" s="60" t="s">
        <v>156</v>
      </c>
      <c r="D167" s="57">
        <v>45198</v>
      </c>
      <c r="E167" s="4" t="s">
        <v>835</v>
      </c>
      <c r="F167" s="62">
        <v>5048028638</v>
      </c>
      <c r="G167" s="62" t="s">
        <v>836</v>
      </c>
      <c r="H167" s="62" t="s">
        <v>418</v>
      </c>
      <c r="I167" s="62" t="s">
        <v>32</v>
      </c>
      <c r="J167" s="114" t="s">
        <v>837</v>
      </c>
      <c r="K167" s="4" t="s">
        <v>70</v>
      </c>
      <c r="L167" s="59">
        <v>8</v>
      </c>
      <c r="M167" s="4" t="s">
        <v>30</v>
      </c>
      <c r="N167" s="4" t="s">
        <v>838</v>
      </c>
      <c r="O167" s="59" t="s">
        <v>839</v>
      </c>
      <c r="P167" s="109" t="s">
        <v>840</v>
      </c>
      <c r="Q167" s="59" t="s">
        <v>841</v>
      </c>
      <c r="R167" s="4" t="s">
        <v>842</v>
      </c>
      <c r="S167" s="125" t="s">
        <v>102</v>
      </c>
      <c r="T167" s="88"/>
      <c r="U167" s="83">
        <v>45254</v>
      </c>
      <c r="V167" s="84">
        <v>0.625</v>
      </c>
      <c r="W167" s="79"/>
      <c r="X167" s="58">
        <v>36774</v>
      </c>
    </row>
    <row r="168" spans="2:24" s="58" customFormat="1" ht="78.75" x14ac:dyDescent="0.25">
      <c r="B168" s="58">
        <v>165</v>
      </c>
      <c r="C168" s="60" t="s">
        <v>156</v>
      </c>
      <c r="D168" s="57">
        <v>45198</v>
      </c>
      <c r="E168" s="4" t="s">
        <v>843</v>
      </c>
      <c r="F168" s="62">
        <v>4025460960</v>
      </c>
      <c r="G168" s="62" t="s">
        <v>844</v>
      </c>
      <c r="H168" s="62" t="s">
        <v>91</v>
      </c>
      <c r="I168" s="62" t="s">
        <v>32</v>
      </c>
      <c r="J168" s="114">
        <v>28357</v>
      </c>
      <c r="K168" s="4" t="s">
        <v>845</v>
      </c>
      <c r="L168" s="59" t="s">
        <v>604</v>
      </c>
      <c r="M168" s="4" t="s">
        <v>34</v>
      </c>
      <c r="N168" s="4" t="s">
        <v>378</v>
      </c>
      <c r="O168" s="59"/>
      <c r="P168" s="109" t="s">
        <v>514</v>
      </c>
      <c r="Q168" s="59" t="s">
        <v>846</v>
      </c>
      <c r="R168" s="58" t="s">
        <v>75</v>
      </c>
      <c r="S168" s="125" t="s">
        <v>102</v>
      </c>
      <c r="T168" s="88"/>
      <c r="U168" s="83">
        <v>45254</v>
      </c>
      <c r="V168" s="84">
        <v>0.625</v>
      </c>
      <c r="W168" s="79"/>
      <c r="X168" s="58">
        <v>36774</v>
      </c>
    </row>
    <row r="169" spans="2:24" s="58" customFormat="1" ht="78.75" x14ac:dyDescent="0.25">
      <c r="B169" s="58">
        <v>166</v>
      </c>
      <c r="C169" s="56" t="s">
        <v>157</v>
      </c>
      <c r="D169" s="57">
        <v>45140</v>
      </c>
      <c r="E169" s="4" t="s">
        <v>843</v>
      </c>
      <c r="F169" s="62">
        <v>4025460960</v>
      </c>
      <c r="G169" s="62" t="s">
        <v>847</v>
      </c>
      <c r="H169" s="62" t="s">
        <v>33</v>
      </c>
      <c r="I169" s="62" t="s">
        <v>848</v>
      </c>
      <c r="J169" s="114">
        <v>30491</v>
      </c>
      <c r="K169" s="4" t="s">
        <v>849</v>
      </c>
      <c r="L169" s="59" t="s">
        <v>604</v>
      </c>
      <c r="M169" s="4" t="s">
        <v>34</v>
      </c>
      <c r="N169" s="4" t="s">
        <v>779</v>
      </c>
      <c r="O169" s="59"/>
      <c r="P169" s="109" t="s">
        <v>514</v>
      </c>
      <c r="Q169" s="59" t="s">
        <v>846</v>
      </c>
      <c r="R169" s="58" t="s">
        <v>75</v>
      </c>
      <c r="S169" s="125" t="s">
        <v>102</v>
      </c>
      <c r="T169" s="88"/>
      <c r="U169" s="83">
        <v>45254</v>
      </c>
      <c r="V169" s="84">
        <v>0.64583333333333304</v>
      </c>
      <c r="W169" s="79"/>
      <c r="X169" s="58">
        <v>36813</v>
      </c>
    </row>
    <row r="170" spans="2:24" s="58" customFormat="1" ht="126" x14ac:dyDescent="0.25">
      <c r="B170" s="58">
        <v>167</v>
      </c>
      <c r="C170" s="56" t="s">
        <v>157</v>
      </c>
      <c r="D170" s="57">
        <v>45140</v>
      </c>
      <c r="E170" s="4" t="s">
        <v>843</v>
      </c>
      <c r="F170" s="62">
        <v>4025460960</v>
      </c>
      <c r="G170" s="62" t="s">
        <v>850</v>
      </c>
      <c r="H170" s="62" t="s">
        <v>851</v>
      </c>
      <c r="I170" s="62" t="s">
        <v>36</v>
      </c>
      <c r="J170" s="114">
        <v>35543</v>
      </c>
      <c r="K170" s="4" t="s">
        <v>852</v>
      </c>
      <c r="L170" s="59" t="s">
        <v>604</v>
      </c>
      <c r="M170" s="4" t="s">
        <v>34</v>
      </c>
      <c r="N170" s="4" t="s">
        <v>571</v>
      </c>
      <c r="O170" s="59"/>
      <c r="P170" s="109" t="s">
        <v>514</v>
      </c>
      <c r="Q170" s="59" t="s">
        <v>846</v>
      </c>
      <c r="R170" s="58" t="s">
        <v>75</v>
      </c>
      <c r="S170" s="125" t="s">
        <v>102</v>
      </c>
      <c r="T170" s="88"/>
      <c r="U170" s="83">
        <v>45254</v>
      </c>
      <c r="V170" s="84">
        <v>0.64583333333333304</v>
      </c>
      <c r="W170" s="79"/>
      <c r="X170" s="58">
        <v>36813</v>
      </c>
    </row>
    <row r="171" spans="2:24" s="58" customFormat="1" ht="47.25" x14ac:dyDescent="0.25">
      <c r="B171" s="58">
        <v>168</v>
      </c>
      <c r="C171" s="56" t="s">
        <v>157</v>
      </c>
      <c r="D171" s="57">
        <v>45140</v>
      </c>
      <c r="E171" s="4" t="s">
        <v>843</v>
      </c>
      <c r="F171" s="62">
        <v>4025460960</v>
      </c>
      <c r="G171" s="62" t="s">
        <v>820</v>
      </c>
      <c r="H171" s="62" t="s">
        <v>66</v>
      </c>
      <c r="I171" s="62" t="s">
        <v>105</v>
      </c>
      <c r="J171" s="114">
        <v>32575</v>
      </c>
      <c r="K171" s="4" t="s">
        <v>853</v>
      </c>
      <c r="L171" s="59" t="s">
        <v>604</v>
      </c>
      <c r="M171" s="4" t="s">
        <v>34</v>
      </c>
      <c r="N171" s="4" t="s">
        <v>571</v>
      </c>
      <c r="O171" s="4"/>
      <c r="P171" s="158" t="s">
        <v>514</v>
      </c>
      <c r="Q171" s="59" t="s">
        <v>98</v>
      </c>
      <c r="R171" s="106" t="s">
        <v>75</v>
      </c>
      <c r="S171" s="125" t="s">
        <v>102</v>
      </c>
      <c r="T171" s="88"/>
      <c r="U171" s="83">
        <v>45254</v>
      </c>
      <c r="V171" s="84">
        <v>0.64583333333333304</v>
      </c>
      <c r="W171" s="79"/>
      <c r="X171" s="58">
        <v>36814</v>
      </c>
    </row>
    <row r="172" spans="2:24" s="58" customFormat="1" ht="66.75" customHeight="1" x14ac:dyDescent="0.25">
      <c r="B172" s="58">
        <v>169</v>
      </c>
      <c r="C172" s="56" t="s">
        <v>158</v>
      </c>
      <c r="D172" s="57">
        <v>45201</v>
      </c>
      <c r="E172" s="4" t="s">
        <v>843</v>
      </c>
      <c r="F172" s="62">
        <v>4025460960</v>
      </c>
      <c r="G172" s="62" t="s">
        <v>854</v>
      </c>
      <c r="H172" s="62" t="s">
        <v>31</v>
      </c>
      <c r="I172" s="62" t="s">
        <v>36</v>
      </c>
      <c r="J172" s="114">
        <v>35380</v>
      </c>
      <c r="K172" s="4" t="s">
        <v>855</v>
      </c>
      <c r="L172" s="59" t="s">
        <v>604</v>
      </c>
      <c r="M172" s="4" t="s">
        <v>34</v>
      </c>
      <c r="N172" s="162" t="s">
        <v>571</v>
      </c>
      <c r="O172" s="4"/>
      <c r="P172" s="158" t="s">
        <v>514</v>
      </c>
      <c r="Q172" s="59" t="s">
        <v>98</v>
      </c>
      <c r="R172" s="58" t="s">
        <v>75</v>
      </c>
      <c r="S172" s="125" t="s">
        <v>102</v>
      </c>
      <c r="T172" s="88"/>
      <c r="U172" s="83">
        <v>45254</v>
      </c>
      <c r="V172" s="84">
        <v>0.64583333333333304</v>
      </c>
      <c r="W172" s="79"/>
      <c r="X172" s="58">
        <v>36815</v>
      </c>
    </row>
    <row r="173" spans="2:24" s="58" customFormat="1" ht="69" customHeight="1" x14ac:dyDescent="0.25">
      <c r="B173" s="58">
        <v>170</v>
      </c>
      <c r="C173" s="56" t="s">
        <v>158</v>
      </c>
      <c r="D173" s="57">
        <v>45201</v>
      </c>
      <c r="E173" s="4" t="s">
        <v>856</v>
      </c>
      <c r="F173" s="62">
        <v>2311092103</v>
      </c>
      <c r="G173" s="62" t="s">
        <v>857</v>
      </c>
      <c r="H173" s="62" t="s">
        <v>858</v>
      </c>
      <c r="I173" s="62" t="s">
        <v>859</v>
      </c>
      <c r="J173" s="114">
        <v>35676</v>
      </c>
      <c r="K173" s="4" t="s">
        <v>860</v>
      </c>
      <c r="L173" s="59" t="s">
        <v>861</v>
      </c>
      <c r="M173" s="4" t="s">
        <v>34</v>
      </c>
      <c r="N173" s="162" t="s">
        <v>378</v>
      </c>
      <c r="O173" s="4"/>
      <c r="P173" s="158" t="s">
        <v>514</v>
      </c>
      <c r="Q173" s="59" t="s">
        <v>98</v>
      </c>
      <c r="R173" s="58" t="s">
        <v>75</v>
      </c>
      <c r="S173" s="125" t="s">
        <v>102</v>
      </c>
      <c r="T173" s="88"/>
      <c r="U173" s="83">
        <v>45254</v>
      </c>
      <c r="V173" s="84">
        <v>0.64583333333333304</v>
      </c>
      <c r="W173" s="79"/>
      <c r="X173" s="58">
        <v>36819</v>
      </c>
    </row>
    <row r="174" spans="2:24" s="58" customFormat="1" ht="75.75" customHeight="1" x14ac:dyDescent="0.25">
      <c r="B174" s="58">
        <v>171</v>
      </c>
      <c r="C174" s="56" t="s">
        <v>158</v>
      </c>
      <c r="D174" s="57">
        <v>45201</v>
      </c>
      <c r="E174" s="4" t="s">
        <v>856</v>
      </c>
      <c r="F174" s="62">
        <v>2311092103</v>
      </c>
      <c r="G174" s="62" t="s">
        <v>862</v>
      </c>
      <c r="H174" s="62" t="s">
        <v>863</v>
      </c>
      <c r="I174" s="62" t="s">
        <v>864</v>
      </c>
      <c r="J174" s="114">
        <v>31986</v>
      </c>
      <c r="K174" s="4" t="s">
        <v>865</v>
      </c>
      <c r="L174" s="59" t="s">
        <v>861</v>
      </c>
      <c r="M174" s="4" t="s">
        <v>34</v>
      </c>
      <c r="N174" s="4" t="s">
        <v>378</v>
      </c>
      <c r="O174" s="59" t="s">
        <v>34</v>
      </c>
      <c r="P174" s="158" t="s">
        <v>514</v>
      </c>
      <c r="Q174" s="59" t="s">
        <v>98</v>
      </c>
      <c r="R174" s="58" t="s">
        <v>75</v>
      </c>
      <c r="S174" s="125" t="s">
        <v>102</v>
      </c>
      <c r="T174" s="88"/>
      <c r="U174" s="83">
        <v>45254</v>
      </c>
      <c r="V174" s="84">
        <v>0.64583333333333304</v>
      </c>
      <c r="W174" s="79"/>
      <c r="X174" s="58">
        <v>37145</v>
      </c>
    </row>
    <row r="175" spans="2:24" s="58" customFormat="1" ht="78.75" x14ac:dyDescent="0.25">
      <c r="B175" s="58">
        <v>172</v>
      </c>
      <c r="C175" s="56" t="s">
        <v>129</v>
      </c>
      <c r="D175" s="57">
        <v>45197</v>
      </c>
      <c r="E175" s="4" t="s">
        <v>866</v>
      </c>
      <c r="F175" s="62">
        <v>5010037016</v>
      </c>
      <c r="G175" s="62" t="s">
        <v>867</v>
      </c>
      <c r="H175" s="62" t="s">
        <v>730</v>
      </c>
      <c r="I175" s="62" t="s">
        <v>90</v>
      </c>
      <c r="J175" s="114">
        <v>24072</v>
      </c>
      <c r="K175" s="4" t="s">
        <v>868</v>
      </c>
      <c r="L175" s="59" t="s">
        <v>869</v>
      </c>
      <c r="M175" s="4" t="s">
        <v>30</v>
      </c>
      <c r="N175" s="4" t="s">
        <v>870</v>
      </c>
      <c r="O175" s="59" t="s">
        <v>871</v>
      </c>
      <c r="P175" s="158" t="s">
        <v>97</v>
      </c>
      <c r="Q175" s="59" t="s">
        <v>98</v>
      </c>
      <c r="R175" s="58" t="s">
        <v>76</v>
      </c>
      <c r="S175" s="125" t="s">
        <v>102</v>
      </c>
      <c r="T175" s="88"/>
      <c r="U175" s="83">
        <v>45254</v>
      </c>
      <c r="V175" s="84">
        <v>0.64583333333333304</v>
      </c>
      <c r="W175" s="79"/>
      <c r="X175" s="58">
        <v>37147</v>
      </c>
    </row>
    <row r="176" spans="2:24" s="58" customFormat="1" ht="47.25" x14ac:dyDescent="0.25">
      <c r="B176" s="58">
        <v>173</v>
      </c>
      <c r="C176" s="56" t="s">
        <v>129</v>
      </c>
      <c r="D176" s="57">
        <v>45197</v>
      </c>
      <c r="E176" s="4" t="s">
        <v>872</v>
      </c>
      <c r="F176" s="159">
        <v>501700103110</v>
      </c>
      <c r="G176" s="62" t="s">
        <v>873</v>
      </c>
      <c r="H176" s="62" t="s">
        <v>33</v>
      </c>
      <c r="I176" s="62" t="s">
        <v>42</v>
      </c>
      <c r="J176" s="114">
        <v>23985</v>
      </c>
      <c r="K176" s="4" t="s">
        <v>821</v>
      </c>
      <c r="L176" s="59" t="s">
        <v>874</v>
      </c>
      <c r="M176" s="4" t="s">
        <v>34</v>
      </c>
      <c r="N176" s="4" t="s">
        <v>378</v>
      </c>
      <c r="O176" s="59" t="s">
        <v>431</v>
      </c>
      <c r="P176" s="158" t="s">
        <v>514</v>
      </c>
      <c r="Q176" s="59" t="s">
        <v>98</v>
      </c>
      <c r="R176" s="58" t="s">
        <v>875</v>
      </c>
      <c r="S176" s="125" t="s">
        <v>102</v>
      </c>
      <c r="T176" s="88"/>
      <c r="U176" s="83">
        <v>45254</v>
      </c>
      <c r="V176" s="84">
        <v>0.64583333333333304</v>
      </c>
      <c r="W176" s="79"/>
      <c r="X176" s="58">
        <v>37148</v>
      </c>
    </row>
    <row r="177" spans="2:24" s="58" customFormat="1" ht="63" x14ac:dyDescent="0.25">
      <c r="B177" s="58">
        <v>174</v>
      </c>
      <c r="C177" s="56" t="s">
        <v>159</v>
      </c>
      <c r="D177" s="57">
        <v>45198</v>
      </c>
      <c r="E177" s="4" t="s">
        <v>876</v>
      </c>
      <c r="F177" s="62">
        <v>5001075181</v>
      </c>
      <c r="G177" s="62" t="s">
        <v>877</v>
      </c>
      <c r="H177" s="62" t="s">
        <v>94</v>
      </c>
      <c r="I177" s="62" t="s">
        <v>84</v>
      </c>
      <c r="J177" s="114">
        <v>28877</v>
      </c>
      <c r="K177" s="4" t="s">
        <v>878</v>
      </c>
      <c r="L177" s="59" t="s">
        <v>879</v>
      </c>
      <c r="M177" s="4" t="s">
        <v>34</v>
      </c>
      <c r="N177" s="4" t="s">
        <v>880</v>
      </c>
      <c r="O177" s="59"/>
      <c r="P177" s="109" t="s">
        <v>447</v>
      </c>
      <c r="Q177" s="59" t="s">
        <v>503</v>
      </c>
      <c r="S177" s="125" t="s">
        <v>495</v>
      </c>
      <c r="T177" s="88"/>
      <c r="U177" s="83">
        <v>45254</v>
      </c>
      <c r="V177" s="84">
        <v>0.64583333333333304</v>
      </c>
      <c r="W177" s="79"/>
      <c r="X177" s="58">
        <v>37148</v>
      </c>
    </row>
    <row r="178" spans="2:24" s="58" customFormat="1" ht="78.75" x14ac:dyDescent="0.25">
      <c r="B178" s="58">
        <v>175</v>
      </c>
      <c r="C178" s="56"/>
      <c r="D178" s="57"/>
      <c r="E178" s="4" t="s">
        <v>876</v>
      </c>
      <c r="F178" s="62">
        <v>5001075181</v>
      </c>
      <c r="G178" s="62" t="s">
        <v>881</v>
      </c>
      <c r="H178" s="62" t="s">
        <v>882</v>
      </c>
      <c r="I178" s="62" t="s">
        <v>776</v>
      </c>
      <c r="J178" s="114">
        <v>45190</v>
      </c>
      <c r="K178" s="4" t="s">
        <v>883</v>
      </c>
      <c r="L178" s="59" t="s">
        <v>884</v>
      </c>
      <c r="M178" s="4" t="s">
        <v>34</v>
      </c>
      <c r="N178" s="4" t="s">
        <v>880</v>
      </c>
      <c r="O178" s="59"/>
      <c r="P178" s="109" t="s">
        <v>447</v>
      </c>
      <c r="Q178" s="59" t="s">
        <v>503</v>
      </c>
      <c r="S178" s="125" t="s">
        <v>495</v>
      </c>
      <c r="T178" s="88"/>
      <c r="U178" s="83">
        <v>45254</v>
      </c>
      <c r="V178" s="84">
        <v>0.64583333333333304</v>
      </c>
      <c r="W178" s="79"/>
      <c r="X178" s="58">
        <v>37163</v>
      </c>
    </row>
    <row r="179" spans="2:24" s="58" customFormat="1" ht="78.75" x14ac:dyDescent="0.25">
      <c r="B179" s="58">
        <v>176</v>
      </c>
      <c r="C179" s="56"/>
      <c r="D179" s="57"/>
      <c r="E179" s="4" t="s">
        <v>885</v>
      </c>
      <c r="F179" s="62">
        <v>5012091227</v>
      </c>
      <c r="G179" s="62" t="s">
        <v>886</v>
      </c>
      <c r="H179" s="62" t="s">
        <v>88</v>
      </c>
      <c r="I179" s="62" t="s">
        <v>36</v>
      </c>
      <c r="J179" s="114">
        <v>26269</v>
      </c>
      <c r="K179" s="4" t="s">
        <v>546</v>
      </c>
      <c r="L179" s="59" t="s">
        <v>887</v>
      </c>
      <c r="M179" s="4" t="s">
        <v>34</v>
      </c>
      <c r="N179" s="4" t="s">
        <v>888</v>
      </c>
      <c r="O179" s="59"/>
      <c r="P179" s="109" t="s">
        <v>447</v>
      </c>
      <c r="Q179" s="59" t="s">
        <v>503</v>
      </c>
      <c r="S179" s="125" t="s">
        <v>495</v>
      </c>
      <c r="T179" s="88"/>
      <c r="U179" s="83">
        <v>45254</v>
      </c>
      <c r="V179" s="84">
        <v>0.64583333333333304</v>
      </c>
      <c r="W179" s="79"/>
      <c r="X179" s="58">
        <v>37165</v>
      </c>
    </row>
    <row r="180" spans="2:24" s="58" customFormat="1" ht="31.5" x14ac:dyDescent="0.25">
      <c r="B180" s="58">
        <v>177</v>
      </c>
      <c r="C180" s="56"/>
      <c r="D180" s="57"/>
      <c r="E180" s="4" t="s">
        <v>885</v>
      </c>
      <c r="F180" s="62">
        <v>5012091227</v>
      </c>
      <c r="G180" s="62" t="s">
        <v>313</v>
      </c>
      <c r="H180" s="62" t="s">
        <v>87</v>
      </c>
      <c r="I180" s="62" t="s">
        <v>32</v>
      </c>
      <c r="J180" s="114">
        <v>31319</v>
      </c>
      <c r="K180" s="4" t="s">
        <v>889</v>
      </c>
      <c r="L180" s="59" t="s">
        <v>884</v>
      </c>
      <c r="M180" s="4" t="s">
        <v>34</v>
      </c>
      <c r="N180" s="4" t="s">
        <v>890</v>
      </c>
      <c r="O180" s="4"/>
      <c r="P180" s="158" t="s">
        <v>447</v>
      </c>
      <c r="Q180" s="59" t="s">
        <v>503</v>
      </c>
      <c r="S180" s="125" t="s">
        <v>495</v>
      </c>
      <c r="T180" s="88"/>
      <c r="U180" s="83">
        <v>45254</v>
      </c>
      <c r="V180" s="84">
        <v>0.64583333333333304</v>
      </c>
      <c r="W180" s="79"/>
      <c r="X180" s="58">
        <v>37169</v>
      </c>
    </row>
    <row r="181" spans="2:24" s="58" customFormat="1" ht="31.5" x14ac:dyDescent="0.25">
      <c r="B181" s="58">
        <v>178</v>
      </c>
      <c r="C181" s="56"/>
      <c r="D181" s="57"/>
      <c r="E181" s="4" t="s">
        <v>885</v>
      </c>
      <c r="F181" s="62">
        <v>5012091227</v>
      </c>
      <c r="G181" s="62" t="s">
        <v>891</v>
      </c>
      <c r="H181" s="62" t="s">
        <v>892</v>
      </c>
      <c r="I181" s="62" t="s">
        <v>82</v>
      </c>
      <c r="J181" s="114">
        <v>27684</v>
      </c>
      <c r="K181" s="4" t="s">
        <v>546</v>
      </c>
      <c r="L181" s="59" t="s">
        <v>604</v>
      </c>
      <c r="M181" s="4" t="s">
        <v>34</v>
      </c>
      <c r="N181" s="4" t="s">
        <v>893</v>
      </c>
      <c r="O181" s="4"/>
      <c r="P181" s="158" t="s">
        <v>447</v>
      </c>
      <c r="Q181" s="59" t="s">
        <v>503</v>
      </c>
      <c r="S181" s="125" t="s">
        <v>495</v>
      </c>
      <c r="T181" s="88"/>
      <c r="U181" s="83">
        <v>45254</v>
      </c>
      <c r="V181" s="84">
        <v>0.64583333333333304</v>
      </c>
      <c r="W181" s="79"/>
      <c r="X181" s="58">
        <v>37170</v>
      </c>
    </row>
    <row r="182" spans="2:24" s="58" customFormat="1" ht="63" x14ac:dyDescent="0.25">
      <c r="B182" s="58">
        <v>179</v>
      </c>
      <c r="C182" s="56"/>
      <c r="D182" s="57"/>
      <c r="E182" s="4" t="s">
        <v>885</v>
      </c>
      <c r="F182" s="62">
        <v>5012091227</v>
      </c>
      <c r="G182" s="62" t="s">
        <v>894</v>
      </c>
      <c r="H182" s="62" t="s">
        <v>33</v>
      </c>
      <c r="I182" s="62" t="s">
        <v>90</v>
      </c>
      <c r="J182" s="114">
        <v>28424</v>
      </c>
      <c r="K182" s="4" t="s">
        <v>895</v>
      </c>
      <c r="L182" s="59" t="s">
        <v>887</v>
      </c>
      <c r="M182" s="4" t="s">
        <v>34</v>
      </c>
      <c r="N182" s="4" t="s">
        <v>896</v>
      </c>
      <c r="O182" s="4"/>
      <c r="P182" s="158" t="s">
        <v>447</v>
      </c>
      <c r="Q182" s="59" t="s">
        <v>503</v>
      </c>
      <c r="S182" s="125" t="s">
        <v>495</v>
      </c>
      <c r="T182" s="88"/>
      <c r="U182" s="83">
        <v>45254</v>
      </c>
      <c r="V182" s="84">
        <v>0.64583333333333304</v>
      </c>
      <c r="W182" s="79"/>
      <c r="X182" s="58">
        <v>37170</v>
      </c>
    </row>
    <row r="183" spans="2:24" s="58" customFormat="1" ht="47.25" x14ac:dyDescent="0.25">
      <c r="B183" s="58">
        <v>180</v>
      </c>
      <c r="C183" s="56"/>
      <c r="D183" s="57"/>
      <c r="E183" s="62" t="s">
        <v>897</v>
      </c>
      <c r="F183" s="159">
        <v>507204832268</v>
      </c>
      <c r="G183" s="62" t="s">
        <v>898</v>
      </c>
      <c r="H183" s="62" t="s">
        <v>29</v>
      </c>
      <c r="I183" s="62" t="s">
        <v>465</v>
      </c>
      <c r="J183" s="114">
        <v>31652</v>
      </c>
      <c r="K183" s="4" t="s">
        <v>899</v>
      </c>
      <c r="L183" s="59" t="s">
        <v>383</v>
      </c>
      <c r="M183" s="4" t="s">
        <v>30</v>
      </c>
      <c r="N183" s="4" t="s">
        <v>378</v>
      </c>
      <c r="O183" s="4" t="s">
        <v>900</v>
      </c>
      <c r="P183" s="158" t="s">
        <v>514</v>
      </c>
      <c r="Q183" s="59" t="s">
        <v>98</v>
      </c>
      <c r="R183" s="58" t="s">
        <v>79</v>
      </c>
      <c r="S183" s="125" t="s">
        <v>102</v>
      </c>
      <c r="T183" s="88"/>
      <c r="U183" s="83">
        <v>45254</v>
      </c>
      <c r="V183" s="84">
        <v>0.66666666666666663</v>
      </c>
      <c r="W183" s="79"/>
      <c r="X183" s="58">
        <v>36899</v>
      </c>
    </row>
    <row r="184" spans="2:24" s="58" customFormat="1" ht="47.25" x14ac:dyDescent="0.25">
      <c r="B184" s="58">
        <v>181</v>
      </c>
      <c r="C184" s="56"/>
      <c r="D184" s="57"/>
      <c r="E184" s="62" t="s">
        <v>897</v>
      </c>
      <c r="F184" s="159">
        <v>507204832268</v>
      </c>
      <c r="G184" s="62" t="s">
        <v>901</v>
      </c>
      <c r="H184" s="62" t="s">
        <v>902</v>
      </c>
      <c r="I184" s="62" t="s">
        <v>711</v>
      </c>
      <c r="J184" s="114">
        <v>29332</v>
      </c>
      <c r="K184" s="4" t="s">
        <v>903</v>
      </c>
      <c r="L184" s="59" t="s">
        <v>904</v>
      </c>
      <c r="M184" s="4" t="s">
        <v>30</v>
      </c>
      <c r="N184" s="4" t="s">
        <v>378</v>
      </c>
      <c r="O184" s="59" t="s">
        <v>905</v>
      </c>
      <c r="P184" s="109" t="s">
        <v>514</v>
      </c>
      <c r="Q184" s="59" t="s">
        <v>98</v>
      </c>
      <c r="R184" s="58" t="s">
        <v>334</v>
      </c>
      <c r="S184" s="125" t="s">
        <v>102</v>
      </c>
      <c r="T184" s="88"/>
      <c r="U184" s="83">
        <v>45254</v>
      </c>
      <c r="V184" s="84">
        <v>0.66666666666666663</v>
      </c>
      <c r="W184" s="79"/>
      <c r="X184" s="58">
        <v>36899</v>
      </c>
    </row>
    <row r="185" spans="2:24" s="58" customFormat="1" ht="47.25" x14ac:dyDescent="0.25">
      <c r="B185" s="58">
        <v>182</v>
      </c>
      <c r="C185" s="56"/>
      <c r="D185" s="57"/>
      <c r="E185" s="62" t="s">
        <v>897</v>
      </c>
      <c r="F185" s="159">
        <v>507204832268</v>
      </c>
      <c r="G185" s="62" t="s">
        <v>906</v>
      </c>
      <c r="H185" s="62" t="s">
        <v>595</v>
      </c>
      <c r="I185" s="62" t="s">
        <v>82</v>
      </c>
      <c r="J185" s="114">
        <v>35856</v>
      </c>
      <c r="K185" s="4" t="s">
        <v>907</v>
      </c>
      <c r="L185" s="59" t="s">
        <v>908</v>
      </c>
      <c r="M185" s="4" t="s">
        <v>34</v>
      </c>
      <c r="N185" s="4" t="s">
        <v>378</v>
      </c>
      <c r="O185" s="59"/>
      <c r="P185" s="109" t="s">
        <v>514</v>
      </c>
      <c r="Q185" s="59" t="s">
        <v>98</v>
      </c>
      <c r="R185" s="58" t="s">
        <v>75</v>
      </c>
      <c r="S185" s="125" t="s">
        <v>102</v>
      </c>
      <c r="T185" s="88"/>
      <c r="U185" s="83">
        <v>45254</v>
      </c>
      <c r="V185" s="84">
        <v>0.66666666666666663</v>
      </c>
      <c r="W185" s="79"/>
      <c r="X185" s="58">
        <v>36899</v>
      </c>
    </row>
    <row r="186" spans="2:24" s="58" customFormat="1" ht="47.25" x14ac:dyDescent="0.25">
      <c r="B186" s="58">
        <v>183</v>
      </c>
      <c r="C186" s="56"/>
      <c r="D186" s="57"/>
      <c r="E186" s="62" t="s">
        <v>897</v>
      </c>
      <c r="F186" s="159">
        <v>507204832268</v>
      </c>
      <c r="G186" s="62" t="s">
        <v>909</v>
      </c>
      <c r="H186" s="62" t="s">
        <v>910</v>
      </c>
      <c r="I186" s="62" t="s">
        <v>776</v>
      </c>
      <c r="J186" s="114">
        <v>33266</v>
      </c>
      <c r="K186" s="4" t="s">
        <v>911</v>
      </c>
      <c r="L186" s="59" t="s">
        <v>383</v>
      </c>
      <c r="M186" s="4" t="s">
        <v>34</v>
      </c>
      <c r="N186" s="4" t="s">
        <v>378</v>
      </c>
      <c r="O186" s="59"/>
      <c r="P186" s="158" t="s">
        <v>514</v>
      </c>
      <c r="Q186" s="59" t="s">
        <v>98</v>
      </c>
      <c r="R186" s="58" t="s">
        <v>75</v>
      </c>
      <c r="S186" s="125" t="s">
        <v>102</v>
      </c>
      <c r="T186" s="88"/>
      <c r="U186" s="83">
        <v>45254</v>
      </c>
      <c r="V186" s="84">
        <v>0.66666666666666663</v>
      </c>
      <c r="W186" s="79"/>
      <c r="X186" s="58">
        <v>36899</v>
      </c>
    </row>
    <row r="187" spans="2:24" s="58" customFormat="1" ht="47.25" x14ac:dyDescent="0.25">
      <c r="B187" s="58">
        <v>184</v>
      </c>
      <c r="C187" s="56"/>
      <c r="D187" s="57"/>
      <c r="E187" s="62" t="s">
        <v>897</v>
      </c>
      <c r="F187" s="159">
        <v>507204832268</v>
      </c>
      <c r="G187" s="62" t="s">
        <v>912</v>
      </c>
      <c r="H187" s="62" t="s">
        <v>913</v>
      </c>
      <c r="I187" s="62" t="s">
        <v>101</v>
      </c>
      <c r="J187" s="114">
        <v>31857</v>
      </c>
      <c r="K187" s="4" t="s">
        <v>914</v>
      </c>
      <c r="L187" s="59" t="s">
        <v>383</v>
      </c>
      <c r="M187" s="4" t="s">
        <v>34</v>
      </c>
      <c r="N187" s="4" t="s">
        <v>378</v>
      </c>
      <c r="O187" s="59"/>
      <c r="P187" s="158" t="s">
        <v>514</v>
      </c>
      <c r="Q187" s="59" t="s">
        <v>98</v>
      </c>
      <c r="R187" s="58" t="s">
        <v>75</v>
      </c>
      <c r="S187" s="125" t="s">
        <v>102</v>
      </c>
      <c r="T187" s="88"/>
      <c r="U187" s="83">
        <v>45254</v>
      </c>
      <c r="V187" s="84">
        <v>0.66666666666666663</v>
      </c>
      <c r="W187" s="79"/>
      <c r="X187" s="58">
        <v>36899</v>
      </c>
    </row>
    <row r="188" spans="2:24" s="58" customFormat="1" ht="63" x14ac:dyDescent="0.25">
      <c r="B188" s="58">
        <v>185</v>
      </c>
      <c r="C188" s="56"/>
      <c r="D188" s="57"/>
      <c r="E188" s="62" t="s">
        <v>915</v>
      </c>
      <c r="F188" s="62">
        <v>5028022010</v>
      </c>
      <c r="G188" s="62" t="s">
        <v>916</v>
      </c>
      <c r="H188" s="62" t="s">
        <v>730</v>
      </c>
      <c r="I188" s="62" t="s">
        <v>81</v>
      </c>
      <c r="J188" s="114">
        <v>23355</v>
      </c>
      <c r="K188" s="4" t="s">
        <v>48</v>
      </c>
      <c r="L188" s="59" t="s">
        <v>917</v>
      </c>
      <c r="M188" s="4" t="s">
        <v>34</v>
      </c>
      <c r="N188" s="4" t="s">
        <v>378</v>
      </c>
      <c r="O188" s="4"/>
      <c r="P188" s="109" t="s">
        <v>918</v>
      </c>
      <c r="Q188" s="59" t="s">
        <v>98</v>
      </c>
      <c r="R188" s="161" t="s">
        <v>75</v>
      </c>
      <c r="S188" s="125" t="s">
        <v>102</v>
      </c>
      <c r="T188" s="88"/>
      <c r="U188" s="83">
        <v>45254</v>
      </c>
      <c r="V188" s="84">
        <v>0.66666666666666663</v>
      </c>
      <c r="W188" s="79"/>
      <c r="X188" s="58">
        <v>36902</v>
      </c>
    </row>
    <row r="189" spans="2:24" s="58" customFormat="1" ht="63" x14ac:dyDescent="0.25">
      <c r="B189" s="58">
        <v>186</v>
      </c>
      <c r="C189" s="56"/>
      <c r="D189" s="57"/>
      <c r="E189" s="163" t="s">
        <v>915</v>
      </c>
      <c r="F189" s="164">
        <v>5028022010</v>
      </c>
      <c r="G189" s="165" t="s">
        <v>919</v>
      </c>
      <c r="H189" s="165" t="s">
        <v>33</v>
      </c>
      <c r="I189" s="165" t="s">
        <v>95</v>
      </c>
      <c r="J189" s="166">
        <v>22821</v>
      </c>
      <c r="K189" s="163" t="s">
        <v>920</v>
      </c>
      <c r="L189" s="167" t="s">
        <v>921</v>
      </c>
      <c r="M189" s="163" t="s">
        <v>34</v>
      </c>
      <c r="N189" s="163" t="s">
        <v>378</v>
      </c>
      <c r="O189" s="167"/>
      <c r="P189" s="168" t="s">
        <v>922</v>
      </c>
      <c r="Q189" s="167" t="s">
        <v>98</v>
      </c>
      <c r="R189" s="165" t="s">
        <v>75</v>
      </c>
      <c r="S189" s="125" t="s">
        <v>102</v>
      </c>
      <c r="T189" s="88"/>
      <c r="U189" s="83">
        <v>45254</v>
      </c>
      <c r="V189" s="84">
        <v>0.66666666666666663</v>
      </c>
      <c r="W189" s="79"/>
      <c r="X189" s="58">
        <v>36905</v>
      </c>
    </row>
    <row r="190" spans="2:24" s="58" customFormat="1" ht="47.25" x14ac:dyDescent="0.25">
      <c r="B190" s="58">
        <v>187</v>
      </c>
      <c r="C190" s="56"/>
      <c r="D190" s="57"/>
      <c r="E190" s="4" t="s">
        <v>923</v>
      </c>
      <c r="F190" s="169">
        <v>602713396253</v>
      </c>
      <c r="G190" s="58" t="s">
        <v>924</v>
      </c>
      <c r="H190" s="58" t="s">
        <v>391</v>
      </c>
      <c r="I190" s="58" t="s">
        <v>105</v>
      </c>
      <c r="J190" s="114">
        <v>27753</v>
      </c>
      <c r="K190" s="4" t="s">
        <v>438</v>
      </c>
      <c r="L190" s="59" t="s">
        <v>673</v>
      </c>
      <c r="M190" s="4" t="s">
        <v>925</v>
      </c>
      <c r="N190" s="4" t="s">
        <v>571</v>
      </c>
      <c r="O190" s="59" t="s">
        <v>926</v>
      </c>
      <c r="P190" s="158" t="s">
        <v>447</v>
      </c>
      <c r="Q190" s="59" t="s">
        <v>461</v>
      </c>
      <c r="S190" s="125" t="s">
        <v>495</v>
      </c>
      <c r="T190" s="88"/>
      <c r="U190" s="83">
        <v>45254</v>
      </c>
      <c r="V190" s="84">
        <v>0.66666666666666663</v>
      </c>
      <c r="W190" s="79"/>
      <c r="X190" s="58">
        <v>36915</v>
      </c>
    </row>
    <row r="191" spans="2:24" s="58" customFormat="1" ht="47.25" x14ac:dyDescent="0.25">
      <c r="B191" s="58">
        <v>188</v>
      </c>
      <c r="C191" s="56"/>
      <c r="D191" s="57"/>
      <c r="E191" s="4" t="s">
        <v>927</v>
      </c>
      <c r="F191" s="170">
        <v>9731091000</v>
      </c>
      <c r="G191" s="58" t="s">
        <v>928</v>
      </c>
      <c r="H191" s="58" t="s">
        <v>62</v>
      </c>
      <c r="I191" s="58" t="s">
        <v>929</v>
      </c>
      <c r="J191" s="114">
        <v>20316</v>
      </c>
      <c r="K191" s="4" t="s">
        <v>78</v>
      </c>
      <c r="L191" s="59" t="s">
        <v>458</v>
      </c>
      <c r="M191" s="4" t="s">
        <v>925</v>
      </c>
      <c r="N191" s="4" t="s">
        <v>378</v>
      </c>
      <c r="O191" s="59" t="s">
        <v>431</v>
      </c>
      <c r="P191" s="158" t="s">
        <v>930</v>
      </c>
      <c r="Q191" s="59" t="s">
        <v>98</v>
      </c>
      <c r="R191" s="58" t="s">
        <v>74</v>
      </c>
      <c r="S191" s="125" t="s">
        <v>102</v>
      </c>
      <c r="T191" s="88"/>
      <c r="U191" s="83">
        <v>45254</v>
      </c>
      <c r="V191" s="84">
        <v>0.66666666666666663</v>
      </c>
      <c r="W191" s="79"/>
      <c r="X191" s="58">
        <v>36921</v>
      </c>
    </row>
    <row r="192" spans="2:24" s="58" customFormat="1" ht="31.5" x14ac:dyDescent="0.25">
      <c r="B192" s="58">
        <v>190</v>
      </c>
      <c r="C192" s="56"/>
      <c r="D192" s="57"/>
      <c r="E192" s="4" t="s">
        <v>931</v>
      </c>
      <c r="F192" s="4">
        <v>5031086543</v>
      </c>
      <c r="G192" s="108" t="s">
        <v>932</v>
      </c>
      <c r="H192" s="108" t="s">
        <v>933</v>
      </c>
      <c r="I192" s="108" t="s">
        <v>35</v>
      </c>
      <c r="J192" s="114">
        <v>20924</v>
      </c>
      <c r="K192" s="4" t="s">
        <v>934</v>
      </c>
      <c r="L192" s="59">
        <v>18</v>
      </c>
      <c r="M192" s="4" t="s">
        <v>34</v>
      </c>
      <c r="N192" s="4" t="s">
        <v>779</v>
      </c>
      <c r="O192" s="109"/>
      <c r="P192" s="158" t="s">
        <v>935</v>
      </c>
      <c r="Q192" s="59" t="s">
        <v>503</v>
      </c>
      <c r="S192" s="125" t="s">
        <v>495</v>
      </c>
      <c r="T192" s="88"/>
      <c r="U192" s="83">
        <v>45254</v>
      </c>
      <c r="V192" s="84">
        <v>0.66666666666666663</v>
      </c>
      <c r="W192" s="79"/>
    </row>
    <row r="193" spans="2:24" s="58" customFormat="1" ht="15.75" x14ac:dyDescent="0.25">
      <c r="B193" s="58">
        <v>191</v>
      </c>
      <c r="C193" s="56"/>
      <c r="D193" s="57"/>
      <c r="E193" s="4"/>
      <c r="F193" s="113"/>
      <c r="I193" s="4"/>
      <c r="J193" s="57"/>
      <c r="K193" s="4"/>
      <c r="L193" s="15"/>
      <c r="M193" s="4"/>
      <c r="N193" s="4"/>
      <c r="O193" s="114"/>
      <c r="P193" s="59"/>
      <c r="Q193" s="59"/>
      <c r="S193" s="81"/>
      <c r="T193" s="88"/>
      <c r="U193" s="83">
        <v>45254</v>
      </c>
      <c r="V193" s="84">
        <v>0.66666666666666663</v>
      </c>
      <c r="W193" s="79"/>
    </row>
    <row r="194" spans="2:24" s="58" customFormat="1" ht="15.75" x14ac:dyDescent="0.25">
      <c r="B194" s="58">
        <v>192</v>
      </c>
      <c r="C194" s="56"/>
      <c r="D194" s="57"/>
      <c r="E194" s="4"/>
      <c r="F194" s="113"/>
      <c r="I194" s="4"/>
      <c r="J194" s="57"/>
      <c r="K194" s="4"/>
      <c r="L194" s="15"/>
      <c r="M194" s="4"/>
      <c r="N194" s="4"/>
      <c r="O194" s="114"/>
      <c r="P194" s="59"/>
      <c r="Q194" s="59"/>
      <c r="S194" s="81"/>
      <c r="T194" s="88"/>
      <c r="U194" s="83">
        <v>45254</v>
      </c>
      <c r="V194" s="84">
        <v>0.66666666666666663</v>
      </c>
      <c r="W194" s="79"/>
    </row>
    <row r="195" spans="2:24" s="58" customFormat="1" ht="15.75" x14ac:dyDescent="0.25">
      <c r="B195" s="58">
        <v>193</v>
      </c>
      <c r="C195" s="56"/>
      <c r="D195" s="57"/>
      <c r="E195" s="4"/>
      <c r="F195" s="113"/>
      <c r="I195" s="4"/>
      <c r="J195" s="57"/>
      <c r="K195" s="4"/>
      <c r="L195" s="15"/>
      <c r="M195" s="4"/>
      <c r="N195" s="4"/>
      <c r="O195" s="114"/>
      <c r="P195" s="59"/>
      <c r="Q195" s="59"/>
      <c r="S195" s="81"/>
      <c r="T195" s="88"/>
      <c r="U195" s="83">
        <v>45254</v>
      </c>
      <c r="V195" s="84">
        <v>0.66666666666666663</v>
      </c>
      <c r="W195" s="79"/>
    </row>
    <row r="196" spans="2:24" s="58" customFormat="1" ht="15.75" x14ac:dyDescent="0.25">
      <c r="B196" s="58">
        <v>194</v>
      </c>
      <c r="C196" s="56"/>
      <c r="D196" s="57"/>
      <c r="E196" s="4"/>
      <c r="F196" s="113"/>
      <c r="I196" s="4"/>
      <c r="J196" s="57"/>
      <c r="K196" s="4"/>
      <c r="L196" s="15"/>
      <c r="M196" s="4"/>
      <c r="N196" s="4"/>
      <c r="O196" s="114"/>
      <c r="P196" s="59"/>
      <c r="Q196" s="59"/>
      <c r="S196" s="81"/>
      <c r="T196" s="88"/>
      <c r="U196" s="83">
        <v>45254</v>
      </c>
      <c r="V196" s="84">
        <v>0.66666666666666663</v>
      </c>
      <c r="W196" s="79"/>
    </row>
    <row r="197" spans="2:24" s="58" customFormat="1" ht="15.75" x14ac:dyDescent="0.25">
      <c r="B197" s="58">
        <v>195</v>
      </c>
      <c r="C197" s="56"/>
      <c r="D197" s="57"/>
      <c r="E197" s="4"/>
      <c r="F197" s="113"/>
      <c r="I197" s="4"/>
      <c r="J197" s="57"/>
      <c r="K197" s="4"/>
      <c r="L197" s="15"/>
      <c r="M197" s="4"/>
      <c r="N197" s="4"/>
      <c r="O197" s="114"/>
      <c r="P197" s="59"/>
      <c r="Q197" s="59"/>
      <c r="S197" s="81"/>
      <c r="T197" s="88"/>
      <c r="U197" s="83">
        <v>45254</v>
      </c>
      <c r="V197" s="84"/>
      <c r="W197" s="79"/>
      <c r="X197" s="58">
        <v>36933</v>
      </c>
    </row>
    <row r="198" spans="2:24" s="58" customFormat="1" ht="15.75" x14ac:dyDescent="0.25">
      <c r="B198" s="58">
        <v>196</v>
      </c>
      <c r="C198" s="56"/>
      <c r="D198" s="57"/>
      <c r="E198" s="4"/>
      <c r="F198" s="113"/>
      <c r="I198" s="4"/>
      <c r="J198" s="57"/>
      <c r="K198" s="4"/>
      <c r="L198" s="15"/>
      <c r="M198" s="4"/>
      <c r="N198" s="4"/>
      <c r="O198" s="114"/>
      <c r="P198" s="59"/>
      <c r="Q198" s="59"/>
      <c r="S198" s="81"/>
      <c r="T198" s="88"/>
      <c r="U198" s="83">
        <v>45254</v>
      </c>
      <c r="V198" s="84">
        <v>0.6875</v>
      </c>
      <c r="W198" s="79"/>
      <c r="X198" s="58">
        <v>36933</v>
      </c>
    </row>
    <row r="199" spans="2:24" s="58" customFormat="1" ht="15.75" x14ac:dyDescent="0.25">
      <c r="B199" s="58">
        <v>197</v>
      </c>
      <c r="C199" s="56"/>
      <c r="D199" s="57"/>
      <c r="E199" s="4"/>
      <c r="F199" s="113"/>
      <c r="I199" s="4"/>
      <c r="J199" s="57"/>
      <c r="K199" s="4"/>
      <c r="L199" s="15"/>
      <c r="M199" s="4"/>
      <c r="N199" s="4"/>
      <c r="O199" s="114"/>
      <c r="P199" s="59"/>
      <c r="Q199" s="59"/>
      <c r="S199" s="81"/>
      <c r="T199" s="88"/>
      <c r="U199" s="83">
        <v>45254</v>
      </c>
      <c r="V199" s="84">
        <v>0.6875</v>
      </c>
      <c r="W199" s="79"/>
      <c r="X199" s="58">
        <v>36933</v>
      </c>
    </row>
    <row r="200" spans="2:24" s="58" customFormat="1" ht="15.75" x14ac:dyDescent="0.25">
      <c r="B200" s="58">
        <v>198</v>
      </c>
      <c r="C200" s="56"/>
      <c r="D200" s="57"/>
      <c r="E200" s="4"/>
      <c r="F200" s="113"/>
      <c r="I200" s="4"/>
      <c r="J200" s="57"/>
      <c r="K200" s="4"/>
      <c r="L200" s="15"/>
      <c r="M200" s="4"/>
      <c r="N200" s="4"/>
      <c r="O200" s="114"/>
      <c r="P200" s="59"/>
      <c r="Q200" s="59"/>
      <c r="S200" s="81"/>
      <c r="T200" s="88"/>
      <c r="U200" s="83">
        <v>45254</v>
      </c>
      <c r="V200" s="84">
        <v>0.6875</v>
      </c>
      <c r="W200" s="79"/>
      <c r="X200" s="58">
        <v>36935</v>
      </c>
    </row>
    <row r="201" spans="2:24" s="58" customFormat="1" ht="15.75" x14ac:dyDescent="0.25">
      <c r="B201" s="58">
        <v>199</v>
      </c>
      <c r="C201" s="56"/>
      <c r="D201" s="57"/>
      <c r="E201" s="4"/>
      <c r="F201" s="113"/>
      <c r="I201" s="4"/>
      <c r="J201" s="57"/>
      <c r="K201" s="4"/>
      <c r="L201" s="15"/>
      <c r="M201" s="4"/>
      <c r="N201" s="4"/>
      <c r="O201" s="114"/>
      <c r="P201" s="59"/>
      <c r="Q201" s="59"/>
      <c r="S201" s="81"/>
      <c r="T201" s="88"/>
      <c r="U201" s="83">
        <v>45254</v>
      </c>
      <c r="V201" s="84">
        <v>0.6875</v>
      </c>
      <c r="W201" s="79"/>
      <c r="X201" s="58">
        <v>36937</v>
      </c>
    </row>
    <row r="202" spans="2:24" s="58" customFormat="1" ht="15.75" x14ac:dyDescent="0.25">
      <c r="B202" s="58">
        <v>200</v>
      </c>
      <c r="C202" s="56"/>
      <c r="D202" s="57"/>
      <c r="E202" s="4"/>
      <c r="F202" s="113"/>
      <c r="I202" s="4"/>
      <c r="J202" s="57"/>
      <c r="K202" s="4"/>
      <c r="L202" s="15"/>
      <c r="M202" s="4"/>
      <c r="N202" s="4"/>
      <c r="O202" s="114"/>
      <c r="P202" s="59"/>
      <c r="Q202" s="59"/>
      <c r="R202" s="4"/>
      <c r="S202" s="81"/>
      <c r="T202" s="88"/>
      <c r="U202" s="83">
        <v>45254</v>
      </c>
      <c r="V202" s="84">
        <v>0.6875</v>
      </c>
      <c r="W202" s="79"/>
      <c r="X202" s="58">
        <v>36973</v>
      </c>
    </row>
    <row r="203" spans="2:24" s="58" customFormat="1" ht="15.75" x14ac:dyDescent="0.25">
      <c r="B203" s="58">
        <v>201</v>
      </c>
      <c r="C203" s="56"/>
      <c r="D203" s="57"/>
      <c r="E203" s="4"/>
      <c r="F203" s="113"/>
      <c r="I203" s="4"/>
      <c r="J203" s="57"/>
      <c r="K203" s="4"/>
      <c r="L203" s="15"/>
      <c r="M203" s="4"/>
      <c r="N203" s="4"/>
      <c r="O203" s="114"/>
      <c r="P203" s="59"/>
      <c r="Q203" s="59"/>
      <c r="S203" s="81"/>
      <c r="T203" s="88"/>
      <c r="U203" s="83">
        <v>45254</v>
      </c>
      <c r="V203" s="84">
        <v>0.6875</v>
      </c>
      <c r="W203" s="79"/>
      <c r="X203" s="58">
        <v>36974</v>
      </c>
    </row>
    <row r="204" spans="2:24" s="58" customFormat="1" ht="15.75" x14ac:dyDescent="0.25">
      <c r="B204" s="58">
        <v>202</v>
      </c>
      <c r="C204" s="56"/>
      <c r="D204" s="57"/>
      <c r="E204" s="4"/>
      <c r="F204" s="113"/>
      <c r="I204" s="4"/>
      <c r="J204" s="57"/>
      <c r="K204" s="4"/>
      <c r="L204" s="15"/>
      <c r="M204" s="4"/>
      <c r="N204" s="4"/>
      <c r="O204" s="114"/>
      <c r="P204" s="59"/>
      <c r="Q204" s="59"/>
      <c r="S204" s="81"/>
      <c r="T204" s="88"/>
      <c r="U204" s="83">
        <v>45254</v>
      </c>
      <c r="V204" s="84">
        <v>0.6875</v>
      </c>
      <c r="W204" s="79"/>
      <c r="X204" s="58">
        <v>36975</v>
      </c>
    </row>
    <row r="205" spans="2:24" s="58" customFormat="1" ht="15.75" x14ac:dyDescent="0.25">
      <c r="B205" s="58">
        <v>203</v>
      </c>
      <c r="C205" s="56"/>
      <c r="D205" s="57"/>
      <c r="E205" s="4"/>
      <c r="F205" s="113"/>
      <c r="I205" s="4"/>
      <c r="J205" s="57"/>
      <c r="K205" s="4"/>
      <c r="L205" s="15"/>
      <c r="M205" s="4"/>
      <c r="N205" s="4"/>
      <c r="O205" s="114"/>
      <c r="P205" s="59"/>
      <c r="Q205" s="59"/>
      <c r="S205" s="81"/>
      <c r="T205" s="88"/>
      <c r="U205" s="83">
        <v>45254</v>
      </c>
      <c r="V205" s="84">
        <v>0.6875</v>
      </c>
      <c r="W205" s="79"/>
      <c r="X205" s="58">
        <v>36975</v>
      </c>
    </row>
    <row r="206" spans="2:24" s="58" customFormat="1" ht="15.75" x14ac:dyDescent="0.25">
      <c r="B206" s="58">
        <v>204</v>
      </c>
      <c r="C206" s="56"/>
      <c r="D206" s="57"/>
      <c r="E206" s="4"/>
      <c r="F206" s="113"/>
      <c r="I206" s="4"/>
      <c r="J206" s="57"/>
      <c r="K206" s="4"/>
      <c r="L206" s="15"/>
      <c r="M206" s="4"/>
      <c r="N206" s="4"/>
      <c r="O206" s="114"/>
      <c r="P206" s="59"/>
      <c r="Q206" s="59"/>
      <c r="S206" s="81"/>
      <c r="T206" s="88"/>
      <c r="U206" s="83">
        <v>45254</v>
      </c>
      <c r="V206" s="84">
        <v>0.6875</v>
      </c>
      <c r="W206" s="79"/>
      <c r="X206" s="58">
        <v>36975</v>
      </c>
    </row>
    <row r="207" spans="2:24" s="58" customFormat="1" ht="15.75" x14ac:dyDescent="0.25">
      <c r="B207" s="58">
        <v>205</v>
      </c>
      <c r="C207" s="56"/>
      <c r="D207" s="57"/>
      <c r="E207" s="4"/>
      <c r="F207" s="113"/>
      <c r="I207" s="4"/>
      <c r="J207" s="57"/>
      <c r="K207" s="4"/>
      <c r="L207" s="15"/>
      <c r="M207" s="4"/>
      <c r="N207" s="4"/>
      <c r="O207" s="114"/>
      <c r="P207" s="59"/>
      <c r="Q207" s="59"/>
      <c r="S207" s="81"/>
      <c r="T207" s="88"/>
      <c r="U207" s="83">
        <v>45254</v>
      </c>
      <c r="V207" s="84">
        <v>0.6875</v>
      </c>
      <c r="W207" s="79"/>
      <c r="X207" s="58">
        <v>36975</v>
      </c>
    </row>
    <row r="208" spans="2:24" s="58" customFormat="1" ht="15.75" x14ac:dyDescent="0.25">
      <c r="B208" s="58">
        <v>206</v>
      </c>
      <c r="C208" s="56"/>
      <c r="D208" s="57"/>
      <c r="E208" s="4"/>
      <c r="F208" s="113"/>
      <c r="I208" s="4"/>
      <c r="J208" s="57"/>
      <c r="K208" s="4"/>
      <c r="L208" s="15"/>
      <c r="M208" s="4"/>
      <c r="N208" s="4"/>
      <c r="O208" s="114"/>
      <c r="P208" s="59"/>
      <c r="Q208" s="59"/>
      <c r="S208" s="81"/>
      <c r="T208" s="88"/>
      <c r="U208" s="83">
        <v>45254</v>
      </c>
      <c r="V208" s="84">
        <v>0.6875</v>
      </c>
      <c r="W208" s="79"/>
      <c r="X208" s="58">
        <v>36975</v>
      </c>
    </row>
    <row r="209" spans="2:24" s="58" customFormat="1" ht="15.75" x14ac:dyDescent="0.25">
      <c r="B209" s="58">
        <v>207</v>
      </c>
      <c r="C209" s="56"/>
      <c r="D209" s="57"/>
      <c r="E209" s="4"/>
      <c r="F209" s="113"/>
      <c r="I209" s="4"/>
      <c r="J209" s="57"/>
      <c r="K209" s="4"/>
      <c r="L209" s="15"/>
      <c r="M209" s="4"/>
      <c r="N209" s="4"/>
      <c r="O209" s="114"/>
      <c r="P209" s="59"/>
      <c r="Q209" s="59"/>
      <c r="S209" s="81"/>
      <c r="T209" s="88"/>
      <c r="U209" s="83">
        <v>45254</v>
      </c>
      <c r="V209" s="84">
        <v>0.6875</v>
      </c>
      <c r="W209" s="79"/>
      <c r="X209" s="58">
        <v>36976</v>
      </c>
    </row>
    <row r="210" spans="2:24" s="58" customFormat="1" ht="15.75" x14ac:dyDescent="0.25">
      <c r="B210" s="58">
        <v>208</v>
      </c>
      <c r="C210" s="56"/>
      <c r="D210" s="57"/>
      <c r="E210" s="4"/>
      <c r="F210" s="113"/>
      <c r="I210" s="4"/>
      <c r="J210" s="57"/>
      <c r="K210" s="4"/>
      <c r="L210" s="15"/>
      <c r="M210" s="4"/>
      <c r="N210" s="4"/>
      <c r="O210" s="114"/>
      <c r="P210" s="59"/>
      <c r="Q210" s="59"/>
      <c r="S210" s="81"/>
      <c r="T210" s="88"/>
      <c r="U210" s="83">
        <v>45254</v>
      </c>
      <c r="V210" s="84">
        <v>0.6875</v>
      </c>
      <c r="W210" s="79"/>
      <c r="X210" s="58">
        <v>36976</v>
      </c>
    </row>
    <row r="211" spans="2:24" s="58" customFormat="1" ht="15.75" x14ac:dyDescent="0.25">
      <c r="B211" s="58">
        <v>209</v>
      </c>
      <c r="C211" s="56"/>
      <c r="D211" s="57"/>
      <c r="E211" s="4"/>
      <c r="F211" s="113"/>
      <c r="I211" s="4"/>
      <c r="J211" s="57"/>
      <c r="K211" s="4"/>
      <c r="L211" s="15"/>
      <c r="M211" s="4"/>
      <c r="N211" s="4"/>
      <c r="O211" s="114"/>
      <c r="P211" s="59"/>
      <c r="Q211" s="59"/>
      <c r="S211" s="81"/>
      <c r="T211" s="88"/>
      <c r="U211" s="83">
        <v>45254</v>
      </c>
      <c r="V211" s="84">
        <v>0.6875</v>
      </c>
      <c r="W211" s="79"/>
      <c r="X211" s="58">
        <v>36976</v>
      </c>
    </row>
    <row r="212" spans="2:24" s="58" customFormat="1" ht="15.75" x14ac:dyDescent="0.25">
      <c r="B212" s="58">
        <v>210</v>
      </c>
      <c r="C212" s="56"/>
      <c r="D212" s="57"/>
      <c r="E212" s="4"/>
      <c r="F212" s="113"/>
      <c r="I212" s="4"/>
      <c r="J212" s="57"/>
      <c r="K212" s="4"/>
      <c r="L212" s="15"/>
      <c r="M212" s="4"/>
      <c r="N212" s="4"/>
      <c r="O212" s="114"/>
      <c r="P212" s="59"/>
      <c r="Q212" s="59"/>
      <c r="S212" s="81"/>
      <c r="T212" s="88"/>
      <c r="U212" s="83">
        <v>45254</v>
      </c>
      <c r="V212" s="84">
        <v>0.6875</v>
      </c>
      <c r="W212" s="79"/>
      <c r="X212" s="58">
        <v>36929</v>
      </c>
    </row>
    <row r="213" spans="2:24" s="58" customFormat="1" ht="18.75" x14ac:dyDescent="0.25">
      <c r="B213" s="58">
        <v>211</v>
      </c>
      <c r="C213" s="56"/>
      <c r="D213" s="57"/>
      <c r="E213" s="108"/>
      <c r="F213" s="106"/>
      <c r="G213" s="106"/>
      <c r="H213" s="106"/>
      <c r="I213" s="106"/>
      <c r="J213" s="57"/>
      <c r="K213" s="108"/>
      <c r="L213" s="106"/>
      <c r="M213" s="111"/>
      <c r="N213" s="111"/>
      <c r="O213" s="65"/>
      <c r="P213" s="112"/>
      <c r="Q213" s="66"/>
      <c r="R213" s="65"/>
      <c r="S213" s="81"/>
      <c r="T213" s="88"/>
      <c r="U213" s="83">
        <v>45254</v>
      </c>
      <c r="V213" s="84"/>
      <c r="W213" s="79"/>
    </row>
    <row r="214" spans="2:24" s="58" customFormat="1" ht="15.75" x14ac:dyDescent="0.25">
      <c r="B214" s="58">
        <v>212</v>
      </c>
      <c r="C214" s="56"/>
      <c r="D214" s="57"/>
      <c r="E214" s="79"/>
      <c r="F214" s="79"/>
      <c r="G214" s="85"/>
      <c r="H214" s="85"/>
      <c r="I214" s="85"/>
      <c r="J214" s="86"/>
      <c r="K214" s="79"/>
      <c r="L214" s="79"/>
      <c r="M214" s="79"/>
      <c r="N214" s="79"/>
      <c r="O214" s="80"/>
      <c r="P214" s="80"/>
      <c r="Q214" s="80"/>
      <c r="R214" s="85"/>
      <c r="S214" s="81"/>
      <c r="T214" s="88"/>
      <c r="U214" s="83"/>
      <c r="V214" s="84"/>
      <c r="W214" s="79"/>
    </row>
    <row r="215" spans="2:24" s="58" customFormat="1" ht="15.75" x14ac:dyDescent="0.25">
      <c r="B215" s="58">
        <v>213</v>
      </c>
      <c r="C215" s="56"/>
      <c r="D215" s="57"/>
      <c r="E215" s="79"/>
      <c r="F215" s="79"/>
      <c r="G215" s="85"/>
      <c r="H215" s="85"/>
      <c r="I215" s="85"/>
      <c r="J215" s="86"/>
      <c r="K215" s="79"/>
      <c r="L215" s="79"/>
      <c r="M215" s="79"/>
      <c r="N215" s="79"/>
      <c r="O215" s="80"/>
      <c r="P215" s="80"/>
      <c r="Q215" s="80"/>
      <c r="R215" s="85"/>
      <c r="S215" s="81"/>
      <c r="T215" s="88"/>
      <c r="U215" s="83"/>
      <c r="V215" s="84"/>
      <c r="W215" s="79"/>
    </row>
    <row r="216" spans="2:24" s="58" customFormat="1" ht="15.75" x14ac:dyDescent="0.25">
      <c r="B216" s="58">
        <v>214</v>
      </c>
      <c r="C216" s="56"/>
      <c r="D216" s="57"/>
      <c r="E216" s="79"/>
      <c r="F216" s="79"/>
      <c r="G216" s="85"/>
      <c r="H216" s="85"/>
      <c r="I216" s="85"/>
      <c r="J216" s="86"/>
      <c r="K216" s="79"/>
      <c r="L216" s="79"/>
      <c r="M216" s="79"/>
      <c r="N216" s="79"/>
      <c r="O216" s="80"/>
      <c r="P216" s="80"/>
      <c r="Q216" s="80"/>
      <c r="R216" s="85"/>
      <c r="S216" s="81"/>
      <c r="T216" s="88"/>
      <c r="U216" s="83"/>
      <c r="V216" s="84"/>
      <c r="W216" s="79"/>
    </row>
    <row r="217" spans="2:24" s="58" customFormat="1" ht="15.75" x14ac:dyDescent="0.25">
      <c r="B217" s="58">
        <v>215</v>
      </c>
      <c r="C217" s="56"/>
      <c r="D217" s="57"/>
      <c r="E217" s="79"/>
      <c r="F217" s="79"/>
      <c r="G217" s="85"/>
      <c r="H217" s="85"/>
      <c r="I217" s="85"/>
      <c r="J217" s="86"/>
      <c r="K217" s="79"/>
      <c r="L217" s="79"/>
      <c r="M217" s="79"/>
      <c r="N217" s="79"/>
      <c r="O217" s="80"/>
      <c r="P217" s="80"/>
      <c r="Q217" s="80"/>
      <c r="R217" s="85"/>
      <c r="S217" s="81"/>
      <c r="T217" s="88"/>
      <c r="U217" s="83"/>
      <c r="V217" s="84"/>
      <c r="W217" s="79"/>
    </row>
    <row r="218" spans="2:24" s="58" customFormat="1" ht="15.75" x14ac:dyDescent="0.25">
      <c r="B218" s="58">
        <v>216</v>
      </c>
      <c r="C218" s="56"/>
      <c r="D218" s="57"/>
      <c r="E218" s="79"/>
      <c r="F218" s="79"/>
      <c r="G218" s="85"/>
      <c r="H218" s="85"/>
      <c r="I218" s="85"/>
      <c r="J218" s="86"/>
      <c r="K218" s="79"/>
      <c r="L218" s="79"/>
      <c r="M218" s="79"/>
      <c r="N218" s="79"/>
      <c r="O218" s="80"/>
      <c r="P218" s="80"/>
      <c r="Q218" s="80"/>
      <c r="R218" s="85"/>
      <c r="S218" s="81"/>
      <c r="T218" s="88"/>
      <c r="U218" s="83"/>
      <c r="V218" s="84"/>
      <c r="W218" s="79"/>
    </row>
    <row r="219" spans="2:24" s="58" customFormat="1" ht="15.75" x14ac:dyDescent="0.25">
      <c r="B219" s="58">
        <v>217</v>
      </c>
      <c r="C219" s="56"/>
      <c r="D219" s="57"/>
      <c r="E219" s="79"/>
      <c r="F219" s="79"/>
      <c r="G219" s="85"/>
      <c r="H219" s="85"/>
      <c r="I219" s="85"/>
      <c r="J219" s="86"/>
      <c r="K219" s="79"/>
      <c r="L219" s="79"/>
      <c r="M219" s="79"/>
      <c r="N219" s="79"/>
      <c r="O219" s="80"/>
      <c r="P219" s="80"/>
      <c r="Q219" s="80"/>
      <c r="R219" s="85"/>
      <c r="S219" s="81"/>
      <c r="T219" s="88"/>
      <c r="U219" s="83"/>
      <c r="V219" s="84"/>
      <c r="W219" s="79"/>
    </row>
    <row r="220" spans="2:24" s="58" customFormat="1" ht="15.75" x14ac:dyDescent="0.25">
      <c r="B220" s="58">
        <v>218</v>
      </c>
      <c r="C220" s="56"/>
      <c r="D220" s="57"/>
      <c r="E220" s="79"/>
      <c r="F220" s="79"/>
      <c r="G220" s="85"/>
      <c r="H220" s="85"/>
      <c r="I220" s="85"/>
      <c r="J220" s="86"/>
      <c r="K220" s="79"/>
      <c r="L220" s="79"/>
      <c r="M220" s="79"/>
      <c r="N220" s="79"/>
      <c r="O220" s="80"/>
      <c r="P220" s="80"/>
      <c r="Q220" s="80"/>
      <c r="R220" s="85"/>
      <c r="S220" s="81"/>
      <c r="T220" s="88"/>
      <c r="U220" s="83"/>
      <c r="V220" s="84"/>
      <c r="W220" s="79"/>
    </row>
    <row r="221" spans="2:24" s="58" customFormat="1" ht="15.75" x14ac:dyDescent="0.25">
      <c r="B221" s="58">
        <v>219</v>
      </c>
      <c r="C221" s="56"/>
      <c r="D221" s="57"/>
      <c r="E221" s="79"/>
      <c r="F221" s="79"/>
      <c r="G221" s="85"/>
      <c r="H221" s="85"/>
      <c r="I221" s="85"/>
      <c r="J221" s="86"/>
      <c r="K221" s="79"/>
      <c r="L221" s="79"/>
      <c r="M221" s="79"/>
      <c r="N221" s="79"/>
      <c r="O221" s="80"/>
      <c r="P221" s="80"/>
      <c r="Q221" s="80"/>
      <c r="R221" s="85"/>
      <c r="S221" s="81"/>
      <c r="T221" s="88"/>
      <c r="U221" s="83"/>
      <c r="V221" s="84"/>
      <c r="W221" s="79"/>
    </row>
    <row r="222" spans="2:24" s="58" customFormat="1" ht="15.75" x14ac:dyDescent="0.25">
      <c r="B222" s="58">
        <v>220</v>
      </c>
      <c r="C222" s="56"/>
      <c r="D222" s="57"/>
      <c r="E222" s="79"/>
      <c r="F222" s="79"/>
      <c r="G222" s="85"/>
      <c r="H222" s="85"/>
      <c r="I222" s="85"/>
      <c r="J222" s="86"/>
      <c r="K222" s="79"/>
      <c r="L222" s="79"/>
      <c r="M222" s="79"/>
      <c r="N222" s="79"/>
      <c r="O222" s="80"/>
      <c r="P222" s="80"/>
      <c r="Q222" s="80"/>
      <c r="R222" s="85"/>
      <c r="S222" s="81"/>
      <c r="T222" s="88"/>
      <c r="U222" s="83"/>
      <c r="V222" s="84"/>
      <c r="W222" s="79"/>
    </row>
    <row r="223" spans="2:24" s="58" customFormat="1" ht="15.75" x14ac:dyDescent="0.25">
      <c r="B223" s="58">
        <v>221</v>
      </c>
      <c r="C223" s="56"/>
      <c r="D223" s="57"/>
      <c r="E223" s="79"/>
      <c r="F223" s="79"/>
      <c r="G223" s="85"/>
      <c r="H223" s="85"/>
      <c r="I223" s="85"/>
      <c r="J223" s="86"/>
      <c r="K223" s="79"/>
      <c r="L223" s="79"/>
      <c r="M223" s="79"/>
      <c r="N223" s="79"/>
      <c r="O223" s="80"/>
      <c r="P223" s="80"/>
      <c r="Q223" s="80"/>
      <c r="R223" s="85"/>
      <c r="S223" s="81"/>
      <c r="T223" s="88"/>
      <c r="U223" s="83"/>
      <c r="V223" s="84"/>
      <c r="W223" s="79"/>
    </row>
    <row r="224" spans="2:24" s="58" customFormat="1" ht="15.75" x14ac:dyDescent="0.25">
      <c r="B224" s="58">
        <v>222</v>
      </c>
      <c r="C224" s="56"/>
      <c r="D224" s="57"/>
      <c r="E224" s="79"/>
      <c r="F224" s="79"/>
      <c r="G224" s="85"/>
      <c r="H224" s="85"/>
      <c r="I224" s="85"/>
      <c r="J224" s="86"/>
      <c r="K224" s="79"/>
      <c r="L224" s="79"/>
      <c r="M224" s="79"/>
      <c r="N224" s="79"/>
      <c r="O224" s="80"/>
      <c r="P224" s="80"/>
      <c r="Q224" s="80"/>
      <c r="R224" s="85"/>
      <c r="S224" s="81"/>
      <c r="T224" s="88"/>
      <c r="U224" s="83"/>
      <c r="V224" s="84"/>
      <c r="W224" s="79"/>
    </row>
    <row r="225" spans="2:23" s="58" customFormat="1" ht="15.75" x14ac:dyDescent="0.25">
      <c r="B225" s="58">
        <v>223</v>
      </c>
      <c r="C225" s="56"/>
      <c r="D225" s="57"/>
      <c r="E225" s="79"/>
      <c r="F225" s="79"/>
      <c r="G225" s="85"/>
      <c r="H225" s="85"/>
      <c r="I225" s="85"/>
      <c r="J225" s="86"/>
      <c r="K225" s="79"/>
      <c r="L225" s="79"/>
      <c r="M225" s="79"/>
      <c r="N225" s="79"/>
      <c r="O225" s="80"/>
      <c r="P225" s="80"/>
      <c r="Q225" s="80"/>
      <c r="R225" s="85"/>
      <c r="S225" s="81"/>
      <c r="T225" s="88"/>
      <c r="U225" s="83"/>
      <c r="V225" s="84"/>
      <c r="W225" s="79"/>
    </row>
    <row r="226" spans="2:23" s="58" customFormat="1" ht="15.75" x14ac:dyDescent="0.25">
      <c r="B226" s="58">
        <v>224</v>
      </c>
      <c r="C226" s="56"/>
      <c r="D226" s="57"/>
      <c r="E226" s="79"/>
      <c r="F226" s="79"/>
      <c r="G226" s="85"/>
      <c r="H226" s="85"/>
      <c r="I226" s="85"/>
      <c r="J226" s="86"/>
      <c r="K226" s="79"/>
      <c r="L226" s="79"/>
      <c r="M226" s="79"/>
      <c r="N226" s="79"/>
      <c r="O226" s="80"/>
      <c r="P226" s="80"/>
      <c r="Q226" s="80"/>
      <c r="R226" s="85"/>
      <c r="S226" s="81"/>
      <c r="T226" s="88"/>
      <c r="U226" s="83"/>
      <c r="V226" s="84"/>
      <c r="W226" s="79"/>
    </row>
    <row r="227" spans="2:23" s="58" customFormat="1" ht="15.75" x14ac:dyDescent="0.25">
      <c r="B227" s="58">
        <v>225</v>
      </c>
      <c r="C227" s="56"/>
      <c r="D227" s="57"/>
      <c r="E227" s="79"/>
      <c r="F227" s="79"/>
      <c r="G227" s="85"/>
      <c r="H227" s="85"/>
      <c r="I227" s="85"/>
      <c r="J227" s="86"/>
      <c r="K227" s="79"/>
      <c r="L227" s="79"/>
      <c r="M227" s="79"/>
      <c r="N227" s="79"/>
      <c r="O227" s="80"/>
      <c r="P227" s="80"/>
      <c r="Q227" s="80"/>
      <c r="R227" s="85"/>
      <c r="S227" s="81"/>
      <c r="T227" s="88"/>
      <c r="U227" s="83"/>
      <c r="V227" s="84"/>
      <c r="W227" s="79"/>
    </row>
  </sheetData>
  <autoFilter ref="A3:AMB227">
    <sortState ref="A4:X186">
      <sortCondition ref="B3:B186"/>
    </sortState>
  </autoFilter>
  <conditionalFormatting sqref="G82">
    <cfRule type="duplicateValues" dxfId="2" priority="2"/>
  </conditionalFormatting>
  <conditionalFormatting sqref="G83">
    <cfRule type="duplicateValues" dxfId="1" priority="1"/>
  </conditionalFormatting>
  <conditionalFormatting sqref="G228:G1048576 G1:G3">
    <cfRule type="duplicateValues" dxfId="0" priority="26"/>
  </conditionalFormatting>
  <pageMargins left="0.23622047244094491" right="0.23622047244094491" top="0.74803149606299213" bottom="0.74803149606299213" header="0.31496062992125984" footer="0.31496062992125984"/>
  <pageSetup paperSize="9" fitToWidth="0" fitToHeight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6"/>
  <sheetViews>
    <sheetView view="pageBreakPreview" topLeftCell="A2" zoomScale="50" zoomScaleNormal="80" zoomScaleSheetLayoutView="50" workbookViewId="0">
      <selection activeCell="D15" sqref="D15"/>
    </sheetView>
  </sheetViews>
  <sheetFormatPr defaultRowHeight="20.25" x14ac:dyDescent="0.25"/>
  <cols>
    <col min="1" max="1" width="1.7109375" style="3" customWidth="1"/>
    <col min="2" max="2" width="7.7109375" style="3" bestFit="1" customWidth="1"/>
    <col min="3" max="3" width="63" style="3" customWidth="1"/>
    <col min="4" max="4" width="74" style="3" customWidth="1"/>
    <col min="5" max="5" width="20.7109375" style="3" customWidth="1"/>
    <col min="6" max="6" width="32.140625" style="3" bestFit="1" customWidth="1"/>
    <col min="7" max="7" width="62.42578125" style="3" customWidth="1"/>
    <col min="8" max="8" width="23.7109375" style="3" customWidth="1"/>
    <col min="9" max="9" width="16.5703125" style="3" customWidth="1"/>
    <col min="10" max="16384" width="9.140625" style="3"/>
  </cols>
  <sheetData>
    <row r="1" spans="2:9" s="44" customFormat="1" ht="27.75" x14ac:dyDescent="0.25">
      <c r="C1" s="45" t="s">
        <v>17</v>
      </c>
      <c r="I1" s="46" t="s">
        <v>20</v>
      </c>
    </row>
    <row r="2" spans="2:9" s="44" customFormat="1" ht="27.75" x14ac:dyDescent="0.25">
      <c r="C2" s="45" t="s">
        <v>18</v>
      </c>
      <c r="I2" s="46" t="s">
        <v>163</v>
      </c>
    </row>
    <row r="3" spans="2:9" s="44" customFormat="1" ht="27.75" x14ac:dyDescent="0.25">
      <c r="C3" s="45" t="s">
        <v>19</v>
      </c>
      <c r="I3" s="46" t="s">
        <v>21</v>
      </c>
    </row>
    <row r="4" spans="2:9" s="44" customFormat="1" ht="27.75" x14ac:dyDescent="0.25">
      <c r="C4" s="45"/>
      <c r="I4" s="46"/>
    </row>
    <row r="5" spans="2:9" s="44" customFormat="1" ht="27.75" x14ac:dyDescent="0.25">
      <c r="I5" s="46" t="s">
        <v>161</v>
      </c>
    </row>
    <row r="6" spans="2:9" s="44" customFormat="1" ht="27.75" x14ac:dyDescent="0.25">
      <c r="I6" s="46" t="s">
        <v>68</v>
      </c>
    </row>
    <row r="7" spans="2:9" s="44" customFormat="1" ht="27.75" x14ac:dyDescent="0.25">
      <c r="C7" s="45"/>
    </row>
    <row r="8" spans="2:9" s="44" customFormat="1" ht="27.75" x14ac:dyDescent="0.4">
      <c r="C8" s="47" t="s">
        <v>22</v>
      </c>
      <c r="D8" s="48"/>
      <c r="E8" s="48"/>
      <c r="F8" s="48"/>
      <c r="G8" s="48"/>
      <c r="H8" s="48"/>
      <c r="I8" s="48"/>
    </row>
    <row r="9" spans="2:9" s="44" customFormat="1" ht="27.75" x14ac:dyDescent="0.25">
      <c r="C9" s="48" t="s">
        <v>23</v>
      </c>
      <c r="D9" s="48"/>
      <c r="E9" s="48"/>
      <c r="F9" s="48"/>
      <c r="G9" s="48"/>
      <c r="H9" s="48"/>
      <c r="I9" s="48"/>
    </row>
    <row r="10" spans="2:9" x14ac:dyDescent="0.25">
      <c r="C10" s="13"/>
    </row>
    <row r="11" spans="2:9" x14ac:dyDescent="0.25">
      <c r="C11" s="13" t="s">
        <v>160</v>
      </c>
    </row>
    <row r="12" spans="2:9" x14ac:dyDescent="0.25">
      <c r="C12" s="13" t="s">
        <v>24</v>
      </c>
    </row>
    <row r="14" spans="2:9" s="11" customFormat="1" ht="99" customHeight="1" x14ac:dyDescent="0.25">
      <c r="B14" s="10" t="s">
        <v>5</v>
      </c>
      <c r="C14" s="10" t="s">
        <v>4</v>
      </c>
      <c r="D14" s="10" t="s">
        <v>15</v>
      </c>
      <c r="E14" s="10" t="s">
        <v>9</v>
      </c>
      <c r="F14" s="10" t="s">
        <v>11</v>
      </c>
      <c r="G14" s="10" t="s">
        <v>16</v>
      </c>
      <c r="H14" s="10" t="s">
        <v>10</v>
      </c>
      <c r="I14" s="10" t="s">
        <v>25</v>
      </c>
    </row>
    <row r="15" spans="2:9" s="11" customFormat="1" ht="80.099999999999994" customHeight="1" x14ac:dyDescent="0.25">
      <c r="B15" s="10">
        <f>Общая!B4</f>
        <v>1</v>
      </c>
      <c r="C15" s="16" t="str">
        <f>Общая!E4</f>
        <v>ООО "СЕРВИС-ИНСТРУМЕНТ-Р"</v>
      </c>
      <c r="D15" s="17" t="str">
        <f>CONCATENATE(Общая!G4," ",Общая!H4," ",Общая!I4," 
", Общая!K4," ",Общая!L4)</f>
        <v>Баширов Сергей Мифодьевич 
генеральный директор 0</v>
      </c>
      <c r="E15" s="18" t="str">
        <f>Общая!M4</f>
        <v>внеочередная</v>
      </c>
      <c r="F15" s="18" t="str">
        <f>Общая!R4</f>
        <v>IV до 1000 В</v>
      </c>
      <c r="G15" s="18" t="str">
        <f>Общая!N4</f>
        <v>административно-технический персонал</v>
      </c>
      <c r="H15" s="49" t="str">
        <f>Общая!S4</f>
        <v>ПТЭЭПЭЭ</v>
      </c>
      <c r="I15" s="19">
        <f>Общая!V4</f>
        <v>0.375</v>
      </c>
    </row>
    <row r="16" spans="2:9" s="11" customFormat="1" ht="80.099999999999994" customHeight="1" x14ac:dyDescent="0.25">
      <c r="B16" s="10">
        <f>Общая!B5</f>
        <v>2</v>
      </c>
      <c r="C16" s="16" t="str">
        <f>Общая!E5</f>
        <v>ООО "ЮНИОН-ФУД"</v>
      </c>
      <c r="D16" s="17" t="str">
        <f>CONCATENATE(Общая!G5," ",Общая!H5," ",Общая!I5," 
", Общая!K5," ",Общая!L5)</f>
        <v>Мачинский Андрей Васильевич 
Главный инженер 0</v>
      </c>
      <c r="E16" s="18" t="str">
        <f>Общая!M5</f>
        <v>первичная</v>
      </c>
      <c r="F16" s="18" t="str">
        <f>Общая!R5</f>
        <v>II до 1000 В</v>
      </c>
      <c r="G16" s="18" t="str">
        <f>Общая!N5</f>
        <v>административно-технический персонал</v>
      </c>
      <c r="H16" s="49" t="str">
        <f>Общая!S5</f>
        <v>ПТЭЭПЭЭ</v>
      </c>
      <c r="I16" s="19">
        <f>Общая!V5</f>
        <v>0.375</v>
      </c>
    </row>
    <row r="17" spans="2:9" s="11" customFormat="1" ht="80.099999999999994" customHeight="1" x14ac:dyDescent="0.25">
      <c r="B17" s="10">
        <f>Общая!B6</f>
        <v>3</v>
      </c>
      <c r="C17" s="16" t="str">
        <f>Общая!E6</f>
        <v>ООО "ЮНИОН-ФУД"</v>
      </c>
      <c r="D17" s="17" t="str">
        <f>CONCATENATE(Общая!G6," ",Общая!H6," ",Общая!I6," 
", Общая!K6," ",Общая!L6)</f>
        <v>Калашников Максим Михайлович 
Начальник отдела 0</v>
      </c>
      <c r="E17" s="18" t="str">
        <f>Общая!M6</f>
        <v>первичная</v>
      </c>
      <c r="F17" s="18" t="str">
        <f>Общая!R6</f>
        <v>II до 1000 В</v>
      </c>
      <c r="G17" s="18" t="str">
        <f>Общая!N6</f>
        <v>административно-технический персонал</v>
      </c>
      <c r="H17" s="49" t="str">
        <f>Общая!S6</f>
        <v>ПТЭЭПЭЭ</v>
      </c>
      <c r="I17" s="19">
        <f>Общая!V6</f>
        <v>0.375</v>
      </c>
    </row>
    <row r="18" spans="2:9" s="11" customFormat="1" ht="80.099999999999994" customHeight="1" x14ac:dyDescent="0.25">
      <c r="B18" s="10">
        <f>Общая!B7</f>
        <v>4</v>
      </c>
      <c r="C18" s="16" t="str">
        <f>Общая!E7</f>
        <v>ООО "ЮНИОН-ФУД"</v>
      </c>
      <c r="D18" s="17" t="str">
        <f>CONCATENATE(Общая!G7," ",Общая!H7," ",Общая!I7," 
", Общая!K7," ",Общая!L7)</f>
        <v>Кравец Владимир Степанович 
Техник-электрик 0</v>
      </c>
      <c r="E18" s="18" t="str">
        <f>Общая!M7</f>
        <v>первичная</v>
      </c>
      <c r="F18" s="18" t="str">
        <f>Общая!R7</f>
        <v>II до 1000 В</v>
      </c>
      <c r="G18" s="18" t="str">
        <f>Общая!N7</f>
        <v>административно-технический персонал</v>
      </c>
      <c r="H18" s="49" t="str">
        <f>Общая!S7</f>
        <v>ПТЭЭПЭЭ</v>
      </c>
      <c r="I18" s="19">
        <f>Общая!V7</f>
        <v>0.375</v>
      </c>
    </row>
    <row r="19" spans="2:9" s="11" customFormat="1" ht="80.099999999999994" customHeight="1" x14ac:dyDescent="0.25">
      <c r="B19" s="10">
        <f>Общая!B8</f>
        <v>5</v>
      </c>
      <c r="C19" s="16" t="str">
        <f>Общая!E8</f>
        <v>ООО "ЮНИОН-ФУД"</v>
      </c>
      <c r="D19" s="17" t="str">
        <f>CONCATENATE(Общая!G8," ",Общая!H8," ",Общая!I8," 
", Общая!K8," ",Общая!L8)</f>
        <v>Вишняков Валентин Иванович 
Техник-электрик 0</v>
      </c>
      <c r="E19" s="18" t="str">
        <f>Общая!M8</f>
        <v>первичная</v>
      </c>
      <c r="F19" s="18" t="str">
        <f>Общая!R8</f>
        <v>II до 1000 В</v>
      </c>
      <c r="G19" s="18" t="str">
        <f>Общая!N8</f>
        <v>административно-технический персонал</v>
      </c>
      <c r="H19" s="49" t="str">
        <f>Общая!S8</f>
        <v>ПТЭЭПЭЭ</v>
      </c>
      <c r="I19" s="19">
        <f>Общая!V8</f>
        <v>0.375</v>
      </c>
    </row>
    <row r="20" spans="2:9" s="11" customFormat="1" ht="80.099999999999994" customHeight="1" x14ac:dyDescent="0.25">
      <c r="B20" s="10">
        <f>Общая!B9</f>
        <v>6</v>
      </c>
      <c r="C20" s="16" t="str">
        <f>Общая!E9</f>
        <v>ООО "ЮНИОН-ФУД"</v>
      </c>
      <c r="D20" s="17" t="str">
        <f>CONCATENATE(Общая!G9," ",Общая!H9," ",Общая!I9," 
", Общая!K9," ",Общая!L9)</f>
        <v>Вишняк Михаил Сергеевич 
Техник-электрик 0</v>
      </c>
      <c r="E20" s="18" t="str">
        <f>Общая!M9</f>
        <v>первичная</v>
      </c>
      <c r="F20" s="18" t="str">
        <f>Общая!R9</f>
        <v>II до 1000 В</v>
      </c>
      <c r="G20" s="18" t="str">
        <f>Общая!N9</f>
        <v>административно-технический персонал</v>
      </c>
      <c r="H20" s="49" t="str">
        <f>Общая!S9</f>
        <v>ПТЭЭПЭЭ</v>
      </c>
      <c r="I20" s="19">
        <f>Общая!V9</f>
        <v>0.375</v>
      </c>
    </row>
    <row r="21" spans="2:9" s="11" customFormat="1" ht="80.099999999999994" customHeight="1" x14ac:dyDescent="0.25">
      <c r="B21" s="10">
        <f>Общая!B10</f>
        <v>7</v>
      </c>
      <c r="C21" s="16" t="str">
        <f>Общая!E10</f>
        <v>АО "ЛВЗ "ТОПАЗ"</v>
      </c>
      <c r="D21" s="17" t="str">
        <f>CONCATENATE(Общая!G10," ",Общая!H10," ",Общая!I10," 
", Общая!K10," ",Общая!L10)</f>
        <v>Феденко Владимир Вячеславович 
Инженер-энергетик 0</v>
      </c>
      <c r="E21" s="18" t="str">
        <f>Общая!M10</f>
        <v>внеочередная</v>
      </c>
      <c r="F21" s="18" t="str">
        <f>Общая!R10</f>
        <v>IV до и выше 1000 В</v>
      </c>
      <c r="G21" s="18" t="str">
        <f>Общая!N10</f>
        <v>административно-технический персонал</v>
      </c>
      <c r="H21" s="49" t="str">
        <f>Общая!S10</f>
        <v>ПТЭЭПЭЭ</v>
      </c>
      <c r="I21" s="19">
        <f>Общая!V10</f>
        <v>0.375</v>
      </c>
    </row>
    <row r="22" spans="2:9" s="11" customFormat="1" ht="80.099999999999994" customHeight="1" x14ac:dyDescent="0.25">
      <c r="B22" s="10">
        <f>Общая!B11</f>
        <v>8</v>
      </c>
      <c r="C22" s="16" t="str">
        <f>Общая!E11</f>
        <v>ООО "РУСТМАШ"</v>
      </c>
      <c r="D22" s="17" t="str">
        <f>CONCATENATE(Общая!G11," ",Общая!H11," ",Общая!I11," 
", Общая!K11," ",Общая!L11)</f>
        <v>Шитиков Алексей Михайлович 
Главный энергетик 0</v>
      </c>
      <c r="E22" s="18" t="str">
        <f>Общая!M11</f>
        <v>очередная</v>
      </c>
      <c r="F22" s="18" t="str">
        <f>Общая!R11</f>
        <v>V до и выше 1000 В</v>
      </c>
      <c r="G22" s="18" t="str">
        <f>Общая!N11</f>
        <v>административно-технический персонал</v>
      </c>
      <c r="H22" s="49" t="str">
        <f>Общая!S11</f>
        <v>ПТЭЭПЭЭ</v>
      </c>
      <c r="I22" s="19">
        <f>Общая!V11</f>
        <v>0.375</v>
      </c>
    </row>
    <row r="23" spans="2:9" s="11" customFormat="1" ht="80.099999999999994" customHeight="1" x14ac:dyDescent="0.25">
      <c r="B23" s="10">
        <f>Общая!B12</f>
        <v>9</v>
      </c>
      <c r="C23" s="16" t="str">
        <f>Общая!E12</f>
        <v>ООО "ТОП ЛАЙН"</v>
      </c>
      <c r="D23" s="17" t="str">
        <f>CONCATENATE(Общая!G12," ",Общая!H12," ",Общая!I12," 
", Общая!K12," ",Общая!L12)</f>
        <v>Лотков Александр Вячеславович 
Главный энергетик 0</v>
      </c>
      <c r="E23" s="18" t="str">
        <f>Общая!M12</f>
        <v>первичная</v>
      </c>
      <c r="F23" s="18" t="str">
        <f>Общая!R12</f>
        <v>II до и выше 1000 В</v>
      </c>
      <c r="G23" s="18" t="str">
        <f>Общая!N12</f>
        <v>административно-технический персонал</v>
      </c>
      <c r="H23" s="49" t="str">
        <f>Общая!S12</f>
        <v>ПТЭЭПЭЭ</v>
      </c>
      <c r="I23" s="19">
        <f>Общая!V12</f>
        <v>0.375</v>
      </c>
    </row>
    <row r="24" spans="2:9" s="11" customFormat="1" ht="80.099999999999994" customHeight="1" x14ac:dyDescent="0.25">
      <c r="B24" s="10">
        <f>Общая!B13</f>
        <v>10</v>
      </c>
      <c r="C24" s="16" t="str">
        <f>Общая!E13</f>
        <v>ООО "ТОП ЛАЙН"</v>
      </c>
      <c r="D24" s="17" t="str">
        <f>CONCATENATE(Общая!G13," ",Общая!H13," ",Общая!I13," 
", Общая!K13," ",Общая!L13)</f>
        <v>Блык Игорь Анатольевич 
Ведущий инженер-электрик 0</v>
      </c>
      <c r="E24" s="18" t="str">
        <f>Общая!M13</f>
        <v>первичная</v>
      </c>
      <c r="F24" s="18" t="str">
        <f>Общая!R13</f>
        <v>II до и выше 1000 В</v>
      </c>
      <c r="G24" s="18" t="str">
        <f>Общая!N13</f>
        <v>административно-технический персонал</v>
      </c>
      <c r="H24" s="49" t="str">
        <f>Общая!S13</f>
        <v>ПТЭЭПЭЭ</v>
      </c>
      <c r="I24" s="19">
        <f>Общая!V13</f>
        <v>0.375</v>
      </c>
    </row>
    <row r="25" spans="2:9" s="11" customFormat="1" ht="80.099999999999994" customHeight="1" x14ac:dyDescent="0.25">
      <c r="B25" s="10">
        <f>Общая!B14</f>
        <v>11</v>
      </c>
      <c r="C25" s="16" t="str">
        <f>Общая!E14</f>
        <v>ООО "ТОП ЛАЙН"</v>
      </c>
      <c r="D25" s="17" t="str">
        <f>CONCATENATE(Общая!G14," ",Общая!H14," ",Общая!I14," 
", Общая!K14," ",Общая!L14)</f>
        <v>Галкин Дмитрий Анатольевич 
Электромонтер 0</v>
      </c>
      <c r="E25" s="18" t="str">
        <f>Общая!M14</f>
        <v>первичная</v>
      </c>
      <c r="F25" s="18" t="str">
        <f>Общая!R14</f>
        <v>II до и выше 1000 В</v>
      </c>
      <c r="G25" s="18" t="str">
        <f>Общая!N14</f>
        <v>ремонтный персонал</v>
      </c>
      <c r="H25" s="49" t="str">
        <f>Общая!S14</f>
        <v>ПТЭЭПЭЭ</v>
      </c>
      <c r="I25" s="19">
        <f>Общая!V14</f>
        <v>0.375</v>
      </c>
    </row>
    <row r="26" spans="2:9" s="11" customFormat="1" ht="80.099999999999994" customHeight="1" x14ac:dyDescent="0.25">
      <c r="B26" s="10">
        <f>Общая!B15</f>
        <v>12</v>
      </c>
      <c r="C26" s="16" t="str">
        <f>Общая!E15</f>
        <v>ООО "ТОП ЛАЙН"</v>
      </c>
      <c r="D26" s="17" t="str">
        <f>CONCATENATE(Общая!G15," ",Общая!H15," ",Общая!I15," 
", Общая!K15," ",Общая!L15)</f>
        <v>Журавлев Владимир Николаевич 
Электромонтер 0</v>
      </c>
      <c r="E26" s="18" t="str">
        <f>Общая!M15</f>
        <v>первичная</v>
      </c>
      <c r="F26" s="18" t="str">
        <f>Общая!R15</f>
        <v>II до и выше 1000 В</v>
      </c>
      <c r="G26" s="18" t="str">
        <f>Общая!N15</f>
        <v>ремонтный персонал</v>
      </c>
      <c r="H26" s="49" t="str">
        <f>Общая!S15</f>
        <v>ПТЭЭПЭЭ</v>
      </c>
      <c r="I26" s="19">
        <f>Общая!V15</f>
        <v>0.375</v>
      </c>
    </row>
    <row r="27" spans="2:9" s="11" customFormat="1" ht="80.099999999999994" customHeight="1" x14ac:dyDescent="0.25">
      <c r="B27" s="10">
        <f>Общая!B16</f>
        <v>13</v>
      </c>
      <c r="C27" s="16" t="str">
        <f>Общая!E16</f>
        <v>МБОУ "ПЕТРОВСКАЯ СОШ"</v>
      </c>
      <c r="D27" s="17" t="str">
        <f>CONCATENATE(Общая!G16," ",Общая!H16," ",Общая!I16," 
", Общая!K16," ",Общая!L16)</f>
        <v>Дронов Алексей Николаевич 
зам. директора по безопасности 0</v>
      </c>
      <c r="E27" s="18" t="str">
        <f>Общая!M16</f>
        <v>очередная</v>
      </c>
      <c r="F27" s="18" t="str">
        <f>Общая!R16</f>
        <v>IV до 1000 В</v>
      </c>
      <c r="G27" s="18" t="str">
        <f>Общая!N16</f>
        <v>административно-технический персонал</v>
      </c>
      <c r="H27" s="49" t="str">
        <f>Общая!S16</f>
        <v>ПТЭЭПЭЭ</v>
      </c>
      <c r="I27" s="19">
        <f>Общая!V16</f>
        <v>0.375</v>
      </c>
    </row>
    <row r="28" spans="2:9" s="11" customFormat="1" ht="80.099999999999994" customHeight="1" x14ac:dyDescent="0.25">
      <c r="B28" s="10">
        <f>Общая!B17</f>
        <v>14</v>
      </c>
      <c r="C28" s="16" t="str">
        <f>Общая!E17</f>
        <v>ООО "БИОЭН ТЕРМИНАЛ"</v>
      </c>
      <c r="D28" s="17" t="str">
        <f>CONCATENATE(Общая!G17," ",Общая!H17," ",Общая!I17," 
", Общая!K17," ",Общая!L17)</f>
        <v>Ноздрин Никита Сергеевич 
Электрик 0</v>
      </c>
      <c r="E28" s="18" t="str">
        <f>Общая!M17</f>
        <v>первичная</v>
      </c>
      <c r="F28" s="18" t="str">
        <f>Общая!R17</f>
        <v>II до 1000 В</v>
      </c>
      <c r="G28" s="18" t="str">
        <f>Общая!N17</f>
        <v>ремонтный персонал</v>
      </c>
      <c r="H28" s="49" t="str">
        <f>Общая!S17</f>
        <v>ПТЭЭПЭЭ</v>
      </c>
      <c r="I28" s="19">
        <f>Общая!V17</f>
        <v>0.375</v>
      </c>
    </row>
    <row r="29" spans="2:9" s="11" customFormat="1" ht="80.099999999999994" customHeight="1" x14ac:dyDescent="0.25">
      <c r="B29" s="10">
        <f>Общая!B18</f>
        <v>15</v>
      </c>
      <c r="C29" s="16" t="str">
        <f>Общая!E18</f>
        <v>ООО "КОНФАЭЛЬ КОЛЛЕКЦИЯ"</v>
      </c>
      <c r="D29" s="17" t="str">
        <f>CONCATENATE(Общая!G18," ",Общая!H18," ",Общая!I18," 
", Общая!K18," ",Общая!L18)</f>
        <v>Исроилов Эркинчон Мунамидинович 
Грузчик 0</v>
      </c>
      <c r="E29" s="18" t="str">
        <f>Общая!M18</f>
        <v>первичная</v>
      </c>
      <c r="F29" s="18" t="str">
        <f>Общая!R18</f>
        <v>II до 1000 В</v>
      </c>
      <c r="G29" s="18" t="str">
        <f>Общая!N18</f>
        <v>ремонтный персонал</v>
      </c>
      <c r="H29" s="49" t="str">
        <f>Общая!S18</f>
        <v>ПТЭЭПЭЭ</v>
      </c>
      <c r="I29" s="19">
        <f>Общая!V18</f>
        <v>0.375</v>
      </c>
    </row>
    <row r="30" spans="2:9" s="11" customFormat="1" ht="80.099999999999994" customHeight="1" x14ac:dyDescent="0.25">
      <c r="B30" s="10">
        <f>Общая!B19</f>
        <v>16</v>
      </c>
      <c r="C30" s="16" t="str">
        <f>Общая!E19</f>
        <v>ООО "КОНФАЭЛЬ КОЛЛЕКЦИЯ"</v>
      </c>
      <c r="D30" s="17" t="str">
        <f>CONCATENATE(Общая!G19," ",Общая!H19," ",Общая!I19," 
", Общая!K19," ",Общая!L19)</f>
        <v>Мукаррамов Шухрат Хайруллоевич 
Подсобный рабочий 0</v>
      </c>
      <c r="E30" s="18" t="str">
        <f>Общая!M19</f>
        <v>первичная</v>
      </c>
      <c r="F30" s="18" t="str">
        <f>Общая!R19</f>
        <v>II до 1000 В</v>
      </c>
      <c r="G30" s="18" t="str">
        <f>Общая!N19</f>
        <v>ремонтный персонал</v>
      </c>
      <c r="H30" s="49" t="str">
        <f>Общая!S19</f>
        <v>ПТЭЭПЭЭ</v>
      </c>
      <c r="I30" s="19">
        <f>Общая!V19</f>
        <v>0.375</v>
      </c>
    </row>
    <row r="31" spans="2:9" s="11" customFormat="1" ht="80.099999999999994" customHeight="1" x14ac:dyDescent="0.25">
      <c r="B31" s="10">
        <f>Общая!B20</f>
        <v>17</v>
      </c>
      <c r="C31" s="16" t="str">
        <f>Общая!E20</f>
        <v>ООО "СИТИПЛАСТ"</v>
      </c>
      <c r="D31" s="17" t="str">
        <f>CONCATENATE(Общая!G20," ",Общая!H20," ",Общая!I20," 
", Общая!K20," ",Общая!L20)</f>
        <v>Гусенков Дмитрий Георгиевич 
Главный инженер 0</v>
      </c>
      <c r="E31" s="18" t="str">
        <f>Общая!M20</f>
        <v>внеочередная</v>
      </c>
      <c r="F31" s="18" t="str">
        <f>Общая!R20</f>
        <v>IV до 1000 В</v>
      </c>
      <c r="G31" s="18" t="str">
        <f>Общая!N20</f>
        <v>административно-технический персонал</v>
      </c>
      <c r="H31" s="49" t="str">
        <f>Общая!S20</f>
        <v>ПТЭЭПЭЭ</v>
      </c>
      <c r="I31" s="19">
        <f>Общая!V20</f>
        <v>0.375</v>
      </c>
    </row>
    <row r="32" spans="2:9" s="11" customFormat="1" ht="80.099999999999994" customHeight="1" x14ac:dyDescent="0.25">
      <c r="B32" s="10">
        <f>Общая!B21</f>
        <v>18</v>
      </c>
      <c r="C32" s="16" t="str">
        <f>Общая!E21</f>
        <v>ООО "СИТИПЛАСТ"</v>
      </c>
      <c r="D32" s="17" t="str">
        <f>CONCATENATE(Общая!G21," ",Общая!H21," ",Общая!I21," 
", Общая!K21," ",Общая!L21)</f>
        <v>Ипатов Сергей Александрович 
Главный механик 0</v>
      </c>
      <c r="E32" s="18" t="str">
        <f>Общая!M21</f>
        <v>внеочередная</v>
      </c>
      <c r="F32" s="18" t="str">
        <f>Общая!R21</f>
        <v>IV до 1000 В</v>
      </c>
      <c r="G32" s="18" t="str">
        <f>Общая!N21</f>
        <v>административно-технический персонал</v>
      </c>
      <c r="H32" s="49" t="str">
        <f>Общая!S21</f>
        <v>ПТЭЭПЭЭ</v>
      </c>
      <c r="I32" s="19">
        <f>Общая!V21</f>
        <v>0.375</v>
      </c>
    </row>
    <row r="33" spans="2:9" s="11" customFormat="1" ht="80.099999999999994" customHeight="1" x14ac:dyDescent="0.25">
      <c r="B33" s="10">
        <f>Общая!B22</f>
        <v>19</v>
      </c>
      <c r="C33" s="16" t="str">
        <f>Общая!E22</f>
        <v>ООО «ПОДМОСКОВЬЕ-ГСА»</v>
      </c>
      <c r="D33" s="17" t="str">
        <f>CONCATENATE(Общая!G22," ",Общая!H22," ",Общая!I22," 
", Общая!K22," ",Общая!L22)</f>
        <v>Голубь Антон Владимирович 
мастер по ремонту и обслуживанию газового оборудования 0</v>
      </c>
      <c r="E33" s="18" t="str">
        <f>Общая!M22</f>
        <v>первичная</v>
      </c>
      <c r="F33" s="18" t="str">
        <f>Общая!R22</f>
        <v>II до 1000 В</v>
      </c>
      <c r="G33" s="18" t="str">
        <f>Общая!N22</f>
        <v>административно-технический персонал</v>
      </c>
      <c r="H33" s="49" t="str">
        <f>Общая!S22</f>
        <v>ПТЭЭПЭЭ</v>
      </c>
      <c r="I33" s="19">
        <f>Общая!V22</f>
        <v>0.375</v>
      </c>
    </row>
    <row r="34" spans="2:9" s="11" customFormat="1" ht="80.099999999999994" customHeight="1" x14ac:dyDescent="0.25">
      <c r="B34" s="10">
        <f>Общая!B23</f>
        <v>20</v>
      </c>
      <c r="C34" s="16" t="str">
        <f>Общая!E23</f>
        <v>ООО «ПОДМОСКОВЬЕ-ГСА»</v>
      </c>
      <c r="D34" s="17" t="str">
        <f>CONCATENATE(Общая!G23," ",Общая!H23," ",Общая!I23," 
", Общая!K23," ",Общая!L23)</f>
        <v>Михайлов Алексей Валерьевич 
инженер по ремонту обслуживанию газового оборудования 0</v>
      </c>
      <c r="E34" s="18" t="str">
        <f>Общая!M23</f>
        <v>первичная</v>
      </c>
      <c r="F34" s="18" t="str">
        <f>Общая!R23</f>
        <v>II до 1000 В</v>
      </c>
      <c r="G34" s="18" t="str">
        <f>Общая!N23</f>
        <v>административно-технический персонал</v>
      </c>
      <c r="H34" s="49" t="str">
        <f>Общая!S23</f>
        <v>ПТЭЭПЭЭ</v>
      </c>
      <c r="I34" s="19">
        <f>Общая!V23</f>
        <v>0.375</v>
      </c>
    </row>
    <row r="35" spans="2:9" s="11" customFormat="1" ht="80.099999999999994" customHeight="1" x14ac:dyDescent="0.25">
      <c r="B35" s="10">
        <f>Общая!B24</f>
        <v>21</v>
      </c>
      <c r="C35" s="16" t="str">
        <f>Общая!E24</f>
        <v>ООО «ПОДМОСКОВЬЕ-ГСА»</v>
      </c>
      <c r="D35" s="17" t="str">
        <f>CONCATENATE(Общая!G24," ",Общая!H24," ",Общая!I24," 
", Общая!K24," ",Общая!L24)</f>
        <v>Солостин Максим Сергеевич 
мастер по ремонту и обслуживанию газового оборудования 0</v>
      </c>
      <c r="E35" s="18" t="str">
        <f>Общая!M24</f>
        <v>первичная</v>
      </c>
      <c r="F35" s="18" t="str">
        <f>Общая!R24</f>
        <v>II до 1000 В</v>
      </c>
      <c r="G35" s="18" t="str">
        <f>Общая!N24</f>
        <v>административно-технический персонал</v>
      </c>
      <c r="H35" s="49" t="str">
        <f>Общая!S24</f>
        <v>ПТЭЭПЭЭ</v>
      </c>
      <c r="I35" s="19">
        <f>Общая!V24</f>
        <v>0.39583333333333298</v>
      </c>
    </row>
    <row r="36" spans="2:9" s="11" customFormat="1" ht="80.099999999999994" customHeight="1" x14ac:dyDescent="0.25">
      <c r="B36" s="10">
        <f>Общая!B25</f>
        <v>22</v>
      </c>
      <c r="C36" s="16" t="str">
        <f>Общая!E25</f>
        <v>ООО «ПОДМОСКОВЬЕ-ГСА»</v>
      </c>
      <c r="D36" s="17" t="str">
        <f>CONCATENATE(Общая!G25," ",Общая!H25," ",Общая!I25," 
", Общая!K25," ",Общая!L25)</f>
        <v>Хренков Денис Анатольевич 
инженер по ремонту и обслуживанию газового оборудования 0</v>
      </c>
      <c r="E36" s="18" t="str">
        <f>Общая!M25</f>
        <v>первичная</v>
      </c>
      <c r="F36" s="18" t="str">
        <f>Общая!R25</f>
        <v>II до 1000 В</v>
      </c>
      <c r="G36" s="18" t="str">
        <f>Общая!N25</f>
        <v>административно-технический персонал</v>
      </c>
      <c r="H36" s="49" t="str">
        <f>Общая!S25</f>
        <v>ПТЭЭПЭЭ</v>
      </c>
      <c r="I36" s="19">
        <f>Общая!V25</f>
        <v>0.39583333333333298</v>
      </c>
    </row>
    <row r="37" spans="2:9" s="11" customFormat="1" ht="80.099999999999994" customHeight="1" x14ac:dyDescent="0.25">
      <c r="B37" s="10">
        <f>Общая!B26</f>
        <v>23</v>
      </c>
      <c r="C37" s="16" t="str">
        <f>Общая!E26</f>
        <v>ООО "ВЕСТА-СЕРВИС"</v>
      </c>
      <c r="D37" s="17" t="str">
        <f>CONCATENATE(Общая!G26," ",Общая!H26," ",Общая!I26," 
", Общая!K26," ",Общая!L26)</f>
        <v>Суслин Степан Игоревич 
начальник ПТО 0</v>
      </c>
      <c r="E37" s="18" t="str">
        <f>Общая!M26</f>
        <v>внеочередная</v>
      </c>
      <c r="F37" s="18" t="str">
        <f>Общая!R26</f>
        <v>III до 1000 В</v>
      </c>
      <c r="G37" s="18" t="str">
        <f>Общая!N26</f>
        <v>административно-технический персонал</v>
      </c>
      <c r="H37" s="49" t="str">
        <f>Общая!S26</f>
        <v>ПТЭЭПЭЭ</v>
      </c>
      <c r="I37" s="19">
        <f>Общая!V26</f>
        <v>0.39583333333333298</v>
      </c>
    </row>
    <row r="38" spans="2:9" s="11" customFormat="1" ht="80.099999999999994" customHeight="1" x14ac:dyDescent="0.25">
      <c r="B38" s="10">
        <f>Общая!B27</f>
        <v>24</v>
      </c>
      <c r="C38" s="16" t="str">
        <f>Общая!E27</f>
        <v>ООО «ПОДМОСКОВЬЕ-ГСА»</v>
      </c>
      <c r="D38" s="17" t="str">
        <f>CONCATENATE(Общая!G27," ",Общая!H27," ",Общая!I27," 
", Общая!K27," ",Общая!L27)</f>
        <v>Крылов Сергей Алексеевич 
мастер по ремонту и обслуживанию газового оборудования 0</v>
      </c>
      <c r="E38" s="18" t="str">
        <f>Общая!M27</f>
        <v>первичная</v>
      </c>
      <c r="F38" s="18" t="str">
        <f>Общая!R27</f>
        <v>II до 1000 В</v>
      </c>
      <c r="G38" s="18" t="str">
        <f>Общая!N27</f>
        <v>административно-технический персонал</v>
      </c>
      <c r="H38" s="49" t="str">
        <f>Общая!S27</f>
        <v>ПТЭЭПЭЭ</v>
      </c>
      <c r="I38" s="19">
        <f>Общая!V27</f>
        <v>0.39583333333333298</v>
      </c>
    </row>
    <row r="39" spans="2:9" s="11" customFormat="1" ht="80.099999999999994" customHeight="1" x14ac:dyDescent="0.25">
      <c r="B39" s="10">
        <f>Общая!B28</f>
        <v>25</v>
      </c>
      <c r="C39" s="16" t="str">
        <f>Общая!E28</f>
        <v>ООО «ПОДМОСКОВЬЕ-ГСА»</v>
      </c>
      <c r="D39" s="17" t="str">
        <f>CONCATENATE(Общая!G28," ",Общая!H28," ",Общая!I28," 
", Общая!K28," ",Общая!L28)</f>
        <v>Соколов Виктор Николаевич 
инженер по ремонту и обслуживанию газового оборудования 0</v>
      </c>
      <c r="E39" s="18" t="str">
        <f>Общая!M28</f>
        <v>первичная</v>
      </c>
      <c r="F39" s="18" t="str">
        <f>Общая!R28</f>
        <v>II до 1000 В</v>
      </c>
      <c r="G39" s="18" t="str">
        <f>Общая!N28</f>
        <v>административно-технический персонал</v>
      </c>
      <c r="H39" s="49" t="str">
        <f>Общая!S28</f>
        <v>ПТЭЭПЭЭ</v>
      </c>
      <c r="I39" s="19">
        <f>Общая!V28</f>
        <v>0.39583333333333298</v>
      </c>
    </row>
    <row r="40" spans="2:9" s="11" customFormat="1" ht="80.099999999999994" customHeight="1" x14ac:dyDescent="0.25">
      <c r="B40" s="10">
        <f>Общая!B29</f>
        <v>26</v>
      </c>
      <c r="C40" s="16" t="str">
        <f>Общая!E29</f>
        <v>ООО "ВЕСТА-ПРОГРЕСС"</v>
      </c>
      <c r="D40" s="17" t="str">
        <f>CONCATENATE(Общая!G29," ",Общая!H29," ",Общая!I29," 
", Общая!K29," ",Общая!L29)</f>
        <v>Суслин Степан Игоревич 
начальник ПТО 0</v>
      </c>
      <c r="E40" s="18" t="str">
        <f>Общая!M29</f>
        <v>внеочередная</v>
      </c>
      <c r="F40" s="18" t="str">
        <f>Общая!R29</f>
        <v>III до 1000 В</v>
      </c>
      <c r="G40" s="18" t="str">
        <f>Общая!N29</f>
        <v>административно-технический персонал</v>
      </c>
      <c r="H40" s="49" t="str">
        <f>Общая!S29</f>
        <v>ПТЭЭПЭЭ</v>
      </c>
      <c r="I40" s="19">
        <f>Общая!V29</f>
        <v>0.39583333333333298</v>
      </c>
    </row>
    <row r="41" spans="2:9" s="11" customFormat="1" ht="80.099999999999994" customHeight="1" x14ac:dyDescent="0.25">
      <c r="B41" s="10">
        <f>Общая!B30</f>
        <v>27</v>
      </c>
      <c r="C41" s="16" t="str">
        <f>Общая!E30</f>
        <v>ООО "СТАРТ ПРОДАКШН"</v>
      </c>
      <c r="D41" s="17" t="str">
        <f>CONCATENATE(Общая!G30," ",Общая!H30," ",Общая!I30," 
", Общая!K30," ",Общая!L30)</f>
        <v>Романов Борис Александрович 
Главный инженер 0</v>
      </c>
      <c r="E41" s="18" t="str">
        <f>Общая!M30</f>
        <v>внеочередная</v>
      </c>
      <c r="F41" s="18" t="str">
        <f>Общая!R30</f>
        <v>III до 1000 В</v>
      </c>
      <c r="G41" s="18" t="str">
        <f>Общая!N30</f>
        <v>административно-технический персонал</v>
      </c>
      <c r="H41" s="49" t="str">
        <f>Общая!S30</f>
        <v>ПТЭЭПЭЭ</v>
      </c>
      <c r="I41" s="19">
        <f>Общая!V30</f>
        <v>0.39583333333333298</v>
      </c>
    </row>
    <row r="42" spans="2:9" s="11" customFormat="1" ht="80.099999999999994" customHeight="1" x14ac:dyDescent="0.25">
      <c r="B42" s="10">
        <f>Общая!B31</f>
        <v>28</v>
      </c>
      <c r="C42" s="16" t="str">
        <f>Общая!E31</f>
        <v>ООО "СТАРТ ПРОДАКШН"</v>
      </c>
      <c r="D42" s="17" t="str">
        <f>CONCATENATE(Общая!G31," ",Общая!H31," ",Общая!I31," 
", Общая!K31," ",Общая!L31)</f>
        <v>Хатрусов Егор Владимирович 
Главный инженер 0</v>
      </c>
      <c r="E42" s="18" t="str">
        <f>Общая!M31</f>
        <v>первичная</v>
      </c>
      <c r="F42" s="18" t="str">
        <f>Общая!R31</f>
        <v>II до 1000 В</v>
      </c>
      <c r="G42" s="18" t="str">
        <f>Общая!N31</f>
        <v>административно-технический персонал</v>
      </c>
      <c r="H42" s="49" t="str">
        <f>Общая!S31</f>
        <v>ПТЭЭПЭЭ</v>
      </c>
      <c r="I42" s="19">
        <f>Общая!V31</f>
        <v>0.39583333333333298</v>
      </c>
    </row>
    <row r="43" spans="2:9" s="11" customFormat="1" ht="80.099999999999994" customHeight="1" x14ac:dyDescent="0.25">
      <c r="B43" s="10">
        <f>Общая!B32</f>
        <v>29</v>
      </c>
      <c r="C43" s="16" t="str">
        <f>Общая!E32</f>
        <v>ООО "СТАРТ ПРОДАКШН"</v>
      </c>
      <c r="D43" s="17" t="str">
        <f>CONCATENATE(Общая!G32," ",Общая!H32," ",Общая!I32," 
", Общая!K32," ",Общая!L32)</f>
        <v>Найок Александр Алексеевич 
Главный инженер 0</v>
      </c>
      <c r="E43" s="18" t="str">
        <f>Общая!M32</f>
        <v>первичная</v>
      </c>
      <c r="F43" s="18" t="str">
        <f>Общая!R32</f>
        <v>II до 1000 В</v>
      </c>
      <c r="G43" s="18" t="str">
        <f>Общая!N32</f>
        <v>административно-технический персонал</v>
      </c>
      <c r="H43" s="49" t="str">
        <f>Общая!S32</f>
        <v>ПТЭЭПЭЭ</v>
      </c>
      <c r="I43" s="19">
        <f>Общая!V32</f>
        <v>0.39583333333333298</v>
      </c>
    </row>
    <row r="44" spans="2:9" s="11" customFormat="1" ht="80.099999999999994" customHeight="1" x14ac:dyDescent="0.25">
      <c r="B44" s="10">
        <f>Общая!B33</f>
        <v>30</v>
      </c>
      <c r="C44" s="16" t="str">
        <f>Общая!E33</f>
        <v>ООО "СТАРТ ПРОДАКШН"</v>
      </c>
      <c r="D44" s="17" t="str">
        <f>CONCATENATE(Общая!G33," ",Общая!H33," ",Общая!I33," 
", Общая!K33," ",Общая!L33)</f>
        <v>Овчаренко Вячеслав Андреевич 
Главный инженер 0</v>
      </c>
      <c r="E44" s="18" t="str">
        <f>Общая!M33</f>
        <v>первичная</v>
      </c>
      <c r="F44" s="18" t="str">
        <f>Общая!R33</f>
        <v>II до 1000 В</v>
      </c>
      <c r="G44" s="18" t="str">
        <f>Общая!N33</f>
        <v>административно-технический персонал</v>
      </c>
      <c r="H44" s="49" t="str">
        <f>Общая!S33</f>
        <v>ПТЭЭПЭЭ</v>
      </c>
      <c r="I44" s="19">
        <f>Общая!V33</f>
        <v>0.39583333333333298</v>
      </c>
    </row>
    <row r="45" spans="2:9" s="11" customFormat="1" ht="80.099999999999994" customHeight="1" x14ac:dyDescent="0.25">
      <c r="B45" s="10">
        <f>Общая!B34</f>
        <v>31</v>
      </c>
      <c r="C45" s="16" t="str">
        <f>Общая!E34</f>
        <v>ООО "ПРОСИС-СЕРВИС"</v>
      </c>
      <c r="D45" s="17" t="str">
        <f>CONCATENATE(Общая!G34," ",Общая!H34," ",Общая!I34," 
", Общая!K34," ",Общая!L34)</f>
        <v>Пархоменко Александр Петрович 
Инженер 0</v>
      </c>
      <c r="E45" s="18" t="str">
        <f>Общая!M34</f>
        <v>первичная</v>
      </c>
      <c r="F45" s="18" t="str">
        <f>Общая!R34</f>
        <v>II до 1000 В</v>
      </c>
      <c r="G45" s="18" t="str">
        <f>Общая!N34</f>
        <v>административно-технический персонал</v>
      </c>
      <c r="H45" s="49" t="str">
        <f>Общая!S34</f>
        <v>ПТЭЭПЭЭ</v>
      </c>
      <c r="I45" s="19">
        <f>Общая!V34</f>
        <v>0.39583333333333298</v>
      </c>
    </row>
    <row r="46" spans="2:9" s="11" customFormat="1" ht="80.099999999999994" customHeight="1" x14ac:dyDescent="0.25">
      <c r="B46" s="10">
        <f>Общая!B35</f>
        <v>32</v>
      </c>
      <c r="C46" s="16" t="str">
        <f>Общая!E35</f>
        <v>ООО "ТЕХПЛАСТ"</v>
      </c>
      <c r="D46" s="17" t="str">
        <f>CONCATENATE(Общая!G35," ",Общая!H35," ",Общая!I35," 
", Общая!K35," ",Общая!L35)</f>
        <v>Шайтанкин Александр Станиславович 
Главный энергетик 0</v>
      </c>
      <c r="E46" s="18" t="str">
        <f>Общая!M35</f>
        <v>внеочередная</v>
      </c>
      <c r="F46" s="18" t="str">
        <f>Общая!R35</f>
        <v>III до 1000 В</v>
      </c>
      <c r="G46" s="18" t="str">
        <f>Общая!N35</f>
        <v>административно-технический персонал</v>
      </c>
      <c r="H46" s="49" t="str">
        <f>Общая!S35</f>
        <v>ПТЭЭПЭЭ</v>
      </c>
      <c r="I46" s="19">
        <f>Общая!V35</f>
        <v>0.39583333333333298</v>
      </c>
    </row>
    <row r="47" spans="2:9" s="11" customFormat="1" ht="80.099999999999994" customHeight="1" x14ac:dyDescent="0.25">
      <c r="B47" s="10">
        <f>Общая!B36</f>
        <v>33</v>
      </c>
      <c r="C47" s="16" t="str">
        <f>Общая!E36</f>
        <v>ООО "ФНМ "ВЕСЬ МИР"</v>
      </c>
      <c r="D47" s="17" t="str">
        <f>CONCATENATE(Общая!G36," ",Общая!H36," ",Общая!I36," 
", Общая!K36," ",Общая!L36)</f>
        <v>Генералов Сергей Викторович 
Главный энергетик 0</v>
      </c>
      <c r="E47" s="18" t="str">
        <f>Общая!M36</f>
        <v>очередная</v>
      </c>
      <c r="F47" s="18" t="str">
        <f>Общая!R36</f>
        <v>V до и выше 1000 В</v>
      </c>
      <c r="G47" s="18" t="str">
        <f>Общая!N36</f>
        <v>административно-технический персонал</v>
      </c>
      <c r="H47" s="49" t="str">
        <f>Общая!S36</f>
        <v>ПТЭЭПЭЭ</v>
      </c>
      <c r="I47" s="19">
        <f>Общая!V36</f>
        <v>0.39583333333333298</v>
      </c>
    </row>
    <row r="48" spans="2:9" s="11" customFormat="1" ht="80.099999999999994" customHeight="1" x14ac:dyDescent="0.25">
      <c r="B48" s="10">
        <f>Общая!B37</f>
        <v>34</v>
      </c>
      <c r="C48" s="16" t="str">
        <f>Общая!E37</f>
        <v>ООО "ФНМ "ВЕСЬ МИР"</v>
      </c>
      <c r="D48" s="17" t="str">
        <f>CONCATENATE(Общая!G37," ",Общая!H37," ",Общая!I37," 
", Общая!K37," ",Общая!L37)</f>
        <v>Головин Андрей Николаевич 
Начальник отдела подготовки производства 0</v>
      </c>
      <c r="E48" s="18" t="str">
        <f>Общая!M37</f>
        <v>очередная</v>
      </c>
      <c r="F48" s="18" t="str">
        <f>Общая!R37</f>
        <v>V до и выше 1000 В</v>
      </c>
      <c r="G48" s="18" t="str">
        <f>Общая!N37</f>
        <v>административно-технический персонал</v>
      </c>
      <c r="H48" s="49" t="str">
        <f>Общая!S37</f>
        <v>ПТЭЭПЭЭ</v>
      </c>
      <c r="I48" s="19">
        <f>Общая!V37</f>
        <v>0.41666666666666702</v>
      </c>
    </row>
    <row r="49" spans="2:9" s="11" customFormat="1" ht="80.099999999999994" customHeight="1" x14ac:dyDescent="0.25">
      <c r="B49" s="10">
        <f>Общая!B38</f>
        <v>35</v>
      </c>
      <c r="C49" s="16" t="str">
        <f>Общая!E38</f>
        <v>ООО "ФНМ "ВЕСЬ МИР"</v>
      </c>
      <c r="D49" s="17" t="str">
        <f>CONCATENATE(Общая!G38," ",Общая!H38," ",Общая!I38," 
", Общая!K38," ",Общая!L38)</f>
        <v>Голубков Алексей Викторович 
Энергетик 0</v>
      </c>
      <c r="E49" s="18" t="str">
        <f>Общая!M38</f>
        <v>очередная</v>
      </c>
      <c r="F49" s="18" t="str">
        <f>Общая!R38</f>
        <v>V до и выше 1000 В</v>
      </c>
      <c r="G49" s="18" t="str">
        <f>Общая!N38</f>
        <v>административно-технический персонал</v>
      </c>
      <c r="H49" s="49" t="str">
        <f>Общая!S38</f>
        <v>ПТЭЭПЭЭ</v>
      </c>
      <c r="I49" s="19">
        <f>Общая!V38</f>
        <v>0.41666666666666702</v>
      </c>
    </row>
    <row r="50" spans="2:9" s="11" customFormat="1" ht="80.099999999999994" customHeight="1" x14ac:dyDescent="0.25">
      <c r="B50" s="10">
        <f>Общая!B39</f>
        <v>36</v>
      </c>
      <c r="C50" s="16" t="str">
        <f>Общая!E39</f>
        <v>ООО "ВЕСТА-СЕРВИС"</v>
      </c>
      <c r="D50" s="17" t="str">
        <f>CONCATENATE(Общая!G39," ",Общая!H39," ",Общая!I39," 
", Общая!K39," ",Общая!L39)</f>
        <v>Харламов Владимир Алексеевич 
Специалист по охране труда 0</v>
      </c>
      <c r="E50" s="18" t="str">
        <f>Общая!M39</f>
        <v>внеочередная</v>
      </c>
      <c r="F50" s="18" t="str">
        <f>Общая!R39</f>
        <v>IV до 1000 В</v>
      </c>
      <c r="G50" s="18" t="str">
        <f>Общая!N39</f>
        <v>контролирующий электроустановки</v>
      </c>
      <c r="H50" s="49" t="str">
        <f>Общая!S39</f>
        <v>ПТЭЭПЭЭ</v>
      </c>
      <c r="I50" s="19">
        <f>Общая!V39</f>
        <v>0.41666666666666702</v>
      </c>
    </row>
    <row r="51" spans="2:9" s="11" customFormat="1" ht="80.099999999999994" customHeight="1" x14ac:dyDescent="0.25">
      <c r="B51" s="10">
        <f>Общая!B40</f>
        <v>37</v>
      </c>
      <c r="C51" s="16" t="str">
        <f>Общая!E40</f>
        <v>МБОУ "УЗУНОВСКАЯ СОШ"</v>
      </c>
      <c r="D51" s="17" t="str">
        <f>CONCATENATE(Общая!G40," ",Общая!H40," ",Общая!I40," 
", Общая!K40," ",Общая!L40)</f>
        <v>Рябов Андрей Николаевич 
заместитель директора по безопасности 0</v>
      </c>
      <c r="E51" s="18" t="str">
        <f>Общая!M40</f>
        <v>очередная</v>
      </c>
      <c r="F51" s="18" t="str">
        <f>Общая!R40</f>
        <v>III до 1000 В</v>
      </c>
      <c r="G51" s="18" t="str">
        <f>Общая!N40</f>
        <v>административно-технический персонал</v>
      </c>
      <c r="H51" s="49" t="str">
        <f>Общая!S40</f>
        <v>ПТЭЭПЭЭ</v>
      </c>
      <c r="I51" s="19">
        <f>Общая!V40</f>
        <v>0.41666666666666702</v>
      </c>
    </row>
    <row r="52" spans="2:9" s="11" customFormat="1" ht="80.099999999999994" customHeight="1" x14ac:dyDescent="0.25">
      <c r="B52" s="10">
        <f>Общая!B41</f>
        <v>38</v>
      </c>
      <c r="C52" s="16" t="str">
        <f>Общая!E41</f>
        <v>МБОУ "УЗУНОВСКАЯ СОШ"</v>
      </c>
      <c r="D52" s="17" t="str">
        <f>CONCATENATE(Общая!G41," ",Общая!H41," ",Общая!I41," 
", Общая!K41," ",Общая!L41)</f>
        <v>Исаев Пётр Васильевич 
учитель 0</v>
      </c>
      <c r="E52" s="18" t="str">
        <f>Общая!M41</f>
        <v>очередная</v>
      </c>
      <c r="F52" s="18" t="str">
        <f>Общая!R41</f>
        <v>IV до 1000 В</v>
      </c>
      <c r="G52" s="18" t="str">
        <f>Общая!N41</f>
        <v>административно-технический персонал</v>
      </c>
      <c r="H52" s="49" t="str">
        <f>Общая!S41</f>
        <v>ПТЭЭПЭЭ</v>
      </c>
      <c r="I52" s="19">
        <f>Общая!V41</f>
        <v>0.41666666666666702</v>
      </c>
    </row>
    <row r="53" spans="2:9" s="11" customFormat="1" ht="80.099999999999994" customHeight="1" x14ac:dyDescent="0.25">
      <c r="B53" s="10">
        <f>Общая!B42</f>
        <v>39</v>
      </c>
      <c r="C53" s="16" t="str">
        <f>Общая!E42</f>
        <v>МБОУ "УЗУНОВСКАЯ СОШ"</v>
      </c>
      <c r="D53" s="17" t="str">
        <f>CONCATENATE(Общая!G42," ",Общая!H42," ",Общая!I42," 
", Общая!K42," ",Общая!L42)</f>
        <v>Малютин Сергей Юрьевич 
учитель 0</v>
      </c>
      <c r="E53" s="18" t="str">
        <f>Общая!M42</f>
        <v>очередная</v>
      </c>
      <c r="F53" s="18" t="str">
        <f>Общая!R42</f>
        <v>IV до 1000 В</v>
      </c>
      <c r="G53" s="18" t="str">
        <f>Общая!N42</f>
        <v>административно-технический персонал</v>
      </c>
      <c r="H53" s="49" t="str">
        <f>Общая!S42</f>
        <v>ПТЭЭПЭЭ</v>
      </c>
      <c r="I53" s="19">
        <f>Общая!V42</f>
        <v>0.41666666666666702</v>
      </c>
    </row>
    <row r="54" spans="2:9" s="11" customFormat="1" ht="80.099999999999994" customHeight="1" x14ac:dyDescent="0.25">
      <c r="B54" s="10">
        <f>Общая!B43</f>
        <v>40</v>
      </c>
      <c r="C54" s="16" t="str">
        <f>Общая!E43</f>
        <v>МБОУ "УЗУНОВСКАЯ СОШ"</v>
      </c>
      <c r="D54" s="17" t="str">
        <f>CONCATENATE(Общая!G43," ",Общая!H43," ",Общая!I43," 
", Общая!K43," ",Общая!L43)</f>
        <v>Исаев Олег Васильевич 
учитель 0</v>
      </c>
      <c r="E54" s="18" t="str">
        <f>Общая!M43</f>
        <v>очередная</v>
      </c>
      <c r="F54" s="18" t="str">
        <f>Общая!R43</f>
        <v>IV до 1000 В</v>
      </c>
      <c r="G54" s="18" t="str">
        <f>Общая!N43</f>
        <v>административно-технический персонал</v>
      </c>
      <c r="H54" s="49" t="str">
        <f>Общая!S43</f>
        <v>ПТЭЭПЭЭ</v>
      </c>
      <c r="I54" s="19">
        <f>Общая!V43</f>
        <v>0.41666666666666702</v>
      </c>
    </row>
    <row r="55" spans="2:9" s="11" customFormat="1" ht="80.099999999999994" customHeight="1" x14ac:dyDescent="0.25">
      <c r="B55" s="10">
        <f>Общая!B44</f>
        <v>41</v>
      </c>
      <c r="C55" s="16" t="str">
        <f>Общая!E44</f>
        <v>ФГБОУ "ПРОГИМНАЗИЯ "СНЕГИРИ"</v>
      </c>
      <c r="D55" s="17" t="str">
        <f>CONCATENATE(Общая!G44," ",Общая!H44," ",Общая!I44," 
", Общая!K44," ",Общая!L44)</f>
        <v>Ренжин Андрей Сергеевич 
главный инженер 0</v>
      </c>
      <c r="E55" s="18" t="str">
        <f>Общая!M44</f>
        <v>очередная</v>
      </c>
      <c r="F55" s="18" t="str">
        <f>Общая!R44</f>
        <v>IV до 1000 В</v>
      </c>
      <c r="G55" s="18" t="str">
        <f>Общая!N44</f>
        <v>административно-технический персонал</v>
      </c>
      <c r="H55" s="49" t="str">
        <f>Общая!S44</f>
        <v>ПТЭЭПЭЭ</v>
      </c>
      <c r="I55" s="19">
        <f>Общая!V44</f>
        <v>0.41666666666666702</v>
      </c>
    </row>
    <row r="56" spans="2:9" s="11" customFormat="1" ht="80.099999999999994" customHeight="1" x14ac:dyDescent="0.25">
      <c r="B56" s="10">
        <f>Общая!B45</f>
        <v>42</v>
      </c>
      <c r="C56" s="16" t="str">
        <f>Общая!E45</f>
        <v>АО "ХАЙДЖЕНИК"</v>
      </c>
      <c r="D56" s="17" t="str">
        <f>CONCATENATE(Общая!G45," ",Общая!H45," ",Общая!I45," 
", Общая!K45," ",Общая!L45)</f>
        <v>Соловьев Александр Валериевич 
Заместитель главного энергетика 0</v>
      </c>
      <c r="E56" s="18" t="str">
        <f>Общая!M45</f>
        <v>внеочередная</v>
      </c>
      <c r="F56" s="18" t="str">
        <f>Общая!R45</f>
        <v>V до и выше 1000 В</v>
      </c>
      <c r="G56" s="18" t="str">
        <f>Общая!N45</f>
        <v>административно-технический персонал</v>
      </c>
      <c r="H56" s="49" t="str">
        <f>Общая!S45</f>
        <v>ПТЭЭПЭЭ</v>
      </c>
      <c r="I56" s="19">
        <f>Общая!V45</f>
        <v>0.41666666666666702</v>
      </c>
    </row>
    <row r="57" spans="2:9" s="11" customFormat="1" ht="80.099999999999994" customHeight="1" x14ac:dyDescent="0.25">
      <c r="B57" s="10">
        <f>Общая!B46</f>
        <v>43</v>
      </c>
      <c r="C57" s="16" t="str">
        <f>Общая!E46</f>
        <v>ООО "КОМПАНИЯ ДИАН"</v>
      </c>
      <c r="D57" s="17" t="str">
        <f>CONCATENATE(Общая!G46," ",Общая!H46," ",Общая!I46," 
", Общая!K46," ",Общая!L46)</f>
        <v>Кузьмин Алексей Александрович 
Генеральный директор 0</v>
      </c>
      <c r="E57" s="18" t="str">
        <f>Общая!M46</f>
        <v>очередная</v>
      </c>
      <c r="F57" s="18" t="str">
        <f>Общая!R46</f>
        <v>II до 1000 В</v>
      </c>
      <c r="G57" s="18" t="str">
        <f>Общая!N46</f>
        <v>административно-технический персонал</v>
      </c>
      <c r="H57" s="49" t="str">
        <f>Общая!S46</f>
        <v>ПТЭЭПЭЭ</v>
      </c>
      <c r="I57" s="19">
        <f>Общая!V46</f>
        <v>0.41666666666666702</v>
      </c>
    </row>
    <row r="58" spans="2:9" s="11" customFormat="1" ht="80.099999999999994" customHeight="1" x14ac:dyDescent="0.25">
      <c r="B58" s="10">
        <f>Общая!B47</f>
        <v>44</v>
      </c>
      <c r="C58" s="16" t="str">
        <f>Общая!E47</f>
        <v>ООО "ПРОПОЛИМЕР"</v>
      </c>
      <c r="D58" s="17" t="str">
        <f>CONCATENATE(Общая!G47," ",Общая!H47," ",Общая!I47," 
", Общая!K47," ",Общая!L47)</f>
        <v>Мурашов Алексей Александрович 
Энергетик 0</v>
      </c>
      <c r="E58" s="18" t="str">
        <f>Общая!M47</f>
        <v>внеочередная</v>
      </c>
      <c r="F58" s="18" t="str">
        <f>Общая!R47</f>
        <v>V до 1000 В</v>
      </c>
      <c r="G58" s="18" t="str">
        <f>Общая!N47</f>
        <v>административно-технический персонал</v>
      </c>
      <c r="H58" s="49" t="str">
        <f>Общая!S47</f>
        <v>ПТЭЭПЭЭ</v>
      </c>
      <c r="I58" s="19">
        <f>Общая!V47</f>
        <v>0.41666666666666702</v>
      </c>
    </row>
    <row r="59" spans="2:9" s="11" customFormat="1" ht="80.099999999999994" customHeight="1" x14ac:dyDescent="0.25">
      <c r="B59" s="10">
        <f>Общая!B48</f>
        <v>45</v>
      </c>
      <c r="C59" s="16" t="str">
        <f>Общая!E48</f>
        <v>АО "СТЕРИОН"</v>
      </c>
      <c r="D59" s="17" t="str">
        <f>CONCATENATE(Общая!G48," ",Общая!H48," ",Общая!I48," 
", Общая!K48," ",Общая!L48)</f>
        <v>Коробков Анатолий Николаевич 
Дозиметрист 0</v>
      </c>
      <c r="E59" s="18" t="str">
        <f>Общая!M48</f>
        <v>первичная</v>
      </c>
      <c r="F59" s="18" t="str">
        <f>Общая!R48</f>
        <v>II до 1000 В</v>
      </c>
      <c r="G59" s="18" t="str">
        <f>Общая!N48</f>
        <v>ремонтный персонал</v>
      </c>
      <c r="H59" s="49" t="str">
        <f>Общая!S48</f>
        <v>ПТЭЭПЭЭ</v>
      </c>
      <c r="I59" s="19">
        <f>Общая!V48</f>
        <v>0.41666666666666702</v>
      </c>
    </row>
    <row r="60" spans="2:9" s="11" customFormat="1" ht="80.099999999999994" customHeight="1" x14ac:dyDescent="0.25">
      <c r="B60" s="10">
        <f>Общая!B49</f>
        <v>46</v>
      </c>
      <c r="C60" s="16" t="str">
        <f>Общая!E49</f>
        <v>АО "КЕРАМЗИТ"</v>
      </c>
      <c r="D60" s="17" t="str">
        <f>CONCATENATE(Общая!G49," ",Общая!H49," ",Общая!I49," 
", Общая!K49," ",Общая!L49)</f>
        <v>Блажеев Сергей Анатольевич 
главный энергетик 0</v>
      </c>
      <c r="E60" s="18" t="str">
        <f>Общая!M49</f>
        <v>очередная</v>
      </c>
      <c r="F60" s="18" t="str">
        <f>Общая!R49</f>
        <v>IV до и выше 1000 В</v>
      </c>
      <c r="G60" s="18" t="str">
        <f>Общая!N49</f>
        <v>административно-технический персонал</v>
      </c>
      <c r="H60" s="49" t="str">
        <f>Общая!S49</f>
        <v>ПТЭЭПЭЭ</v>
      </c>
      <c r="I60" s="19">
        <f>Общая!V49</f>
        <v>0.41666666666666702</v>
      </c>
    </row>
    <row r="61" spans="2:9" s="11" customFormat="1" ht="80.099999999999994" customHeight="1" x14ac:dyDescent="0.25">
      <c r="B61" s="10">
        <f>Общая!B50</f>
        <v>47</v>
      </c>
      <c r="C61" s="16" t="str">
        <f>Общая!E50</f>
        <v>ООО "КРАСС-МОБИЛ"</v>
      </c>
      <c r="D61" s="17" t="str">
        <f>CONCATENATE(Общая!G50," ",Общая!H50," ",Общая!I50," 
", Общая!K50," ",Общая!L50)</f>
        <v>Азаров Александр Васильевич 
Начальник службы эксплуатации 0</v>
      </c>
      <c r="E61" s="18" t="str">
        <f>Общая!M50</f>
        <v>очередная</v>
      </c>
      <c r="F61" s="18" t="str">
        <f>Общая!R50</f>
        <v>V до и выше 1000 В</v>
      </c>
      <c r="G61" s="18" t="str">
        <f>Общая!N50</f>
        <v>административно-технический персонал</v>
      </c>
      <c r="H61" s="49" t="str">
        <f>Общая!S50</f>
        <v>ПТЭЭПЭЭ</v>
      </c>
      <c r="I61" s="19">
        <f>Общая!V50</f>
        <v>0.41666666666666702</v>
      </c>
    </row>
    <row r="62" spans="2:9" s="11" customFormat="1" ht="80.099999999999994" customHeight="1" x14ac:dyDescent="0.25">
      <c r="B62" s="10">
        <f>Общая!B51</f>
        <v>48</v>
      </c>
      <c r="C62" s="16" t="str">
        <f>Общая!E51</f>
        <v>АО "КЕРАМЗИТ"</v>
      </c>
      <c r="D62" s="17" t="str">
        <f>CONCATENATE(Общая!G51," ",Общая!H51," ",Общая!I51," 
", Общая!K51," ",Общая!L51)</f>
        <v>Мазаев Михаил Васильевич 
начальник электроцеха 0</v>
      </c>
      <c r="E62" s="18" t="str">
        <f>Общая!M51</f>
        <v>очередная</v>
      </c>
      <c r="F62" s="18" t="str">
        <f>Общая!R51</f>
        <v>IV до и выше 1000 В</v>
      </c>
      <c r="G62" s="18" t="str">
        <f>Общая!N51</f>
        <v>административно—технический персонал</v>
      </c>
      <c r="H62" s="49" t="str">
        <f>Общая!S51</f>
        <v>ПТЭЭПЭЭ</v>
      </c>
      <c r="I62" s="19">
        <f>Общая!V51</f>
        <v>0.41666666666666702</v>
      </c>
    </row>
    <row r="63" spans="2:9" s="11" customFormat="1" ht="80.099999999999994" customHeight="1" x14ac:dyDescent="0.25">
      <c r="B63" s="10">
        <f>Общая!B52</f>
        <v>49</v>
      </c>
      <c r="C63" s="16" t="str">
        <f>Общая!E52</f>
        <v>ООО "КРАСС-МОБИЛ"</v>
      </c>
      <c r="D63" s="17" t="str">
        <f>CONCATENATE(Общая!G52," ",Общая!H52," ",Общая!I52," 
", Общая!K52," ",Общая!L52)</f>
        <v>Леонов Михаил Михайлович 
Электрик 0</v>
      </c>
      <c r="E63" s="18" t="str">
        <f>Общая!M52</f>
        <v>первичная</v>
      </c>
      <c r="F63" s="18" t="str">
        <f>Общая!R52</f>
        <v>II до 1000 В</v>
      </c>
      <c r="G63" s="18" t="str">
        <f>Общая!N52</f>
        <v>административно-технический персонал</v>
      </c>
      <c r="H63" s="49" t="str">
        <f>Общая!S52</f>
        <v>ПТЭЭПЭЭ</v>
      </c>
      <c r="I63" s="19">
        <f>Общая!V52</f>
        <v>0.41666666666666702</v>
      </c>
    </row>
    <row r="64" spans="2:9" s="11" customFormat="1" ht="80.099999999999994" customHeight="1" x14ac:dyDescent="0.25">
      <c r="B64" s="10">
        <f>Общая!B53</f>
        <v>50</v>
      </c>
      <c r="C64" s="16" t="str">
        <f>Общая!E53</f>
        <v>ООО "ВЕСТА-КОМФОРТ"</v>
      </c>
      <c r="D64" s="17" t="str">
        <f>CONCATENATE(Общая!G53," ",Общая!H53," ",Общая!I53," 
", Общая!K53," ",Общая!L53)</f>
        <v>Харламов Владимир Алексеевич 
Специалист по охране труда 0</v>
      </c>
      <c r="E64" s="18" t="str">
        <f>Общая!M53</f>
        <v>внеочередная</v>
      </c>
      <c r="F64" s="18" t="str">
        <f>Общая!R53</f>
        <v>IV до 1000 В</v>
      </c>
      <c r="G64" s="18" t="str">
        <f>Общая!N53</f>
        <v>контролирующий электроустановки</v>
      </c>
      <c r="H64" s="49" t="str">
        <f>Общая!S53</f>
        <v>ПТЭЭПЭЭ</v>
      </c>
      <c r="I64" s="19">
        <f>Общая!V53</f>
        <v>0.41666666666666702</v>
      </c>
    </row>
    <row r="65" spans="2:9" s="11" customFormat="1" ht="80.099999999999994" customHeight="1" x14ac:dyDescent="0.25">
      <c r="B65" s="10">
        <f>Общая!B54</f>
        <v>51</v>
      </c>
      <c r="C65" s="16" t="str">
        <f>Общая!E54</f>
        <v>ООО "ВЕСТА-УЮТ"</v>
      </c>
      <c r="D65" s="17" t="str">
        <f>CONCATENATE(Общая!G54," ",Общая!H54," ",Общая!I54," 
", Общая!K54," ",Общая!L54)</f>
        <v>Харламов Владимир Алексеевич 
Специалист по охране труда 0</v>
      </c>
      <c r="E65" s="18" t="str">
        <f>Общая!M54</f>
        <v>внеочередная</v>
      </c>
      <c r="F65" s="18" t="str">
        <f>Общая!R54</f>
        <v>IV до 1000 В</v>
      </c>
      <c r="G65" s="18" t="str">
        <f>Общая!N54</f>
        <v>контролирующий электроустановки</v>
      </c>
      <c r="H65" s="49" t="str">
        <f>Общая!S54</f>
        <v>ПТЭЭПЭЭ</v>
      </c>
      <c r="I65" s="19">
        <f>Общая!V54</f>
        <v>0.41666666666666702</v>
      </c>
    </row>
    <row r="66" spans="2:9" s="11" customFormat="1" ht="80.099999999999994" customHeight="1" x14ac:dyDescent="0.25">
      <c r="B66" s="10">
        <f>Общая!B55</f>
        <v>52</v>
      </c>
      <c r="C66" s="16" t="str">
        <f>Общая!E55</f>
        <v>ООО "ВЕСТА-ПРОГРЕСС"</v>
      </c>
      <c r="D66" s="17" t="str">
        <f>CONCATENATE(Общая!G55," ",Общая!H55," ",Общая!I55," 
", Общая!K55," ",Общая!L55)</f>
        <v>Харламов Владимир Алексеевич 
Специалист по охране труда 0</v>
      </c>
      <c r="E66" s="18" t="str">
        <f>Общая!M55</f>
        <v>внеочередная</v>
      </c>
      <c r="F66" s="18" t="str">
        <f>Общая!R55</f>
        <v>IV до 1000 В</v>
      </c>
      <c r="G66" s="18" t="str">
        <f>Общая!N55</f>
        <v>контролирующий электроустановки</v>
      </c>
      <c r="H66" s="49" t="str">
        <f>Общая!S55</f>
        <v>ПТЭЭПЭЭ</v>
      </c>
      <c r="I66" s="19">
        <f>Общая!V55</f>
        <v>0.4375</v>
      </c>
    </row>
    <row r="67" spans="2:9" s="11" customFormat="1" ht="80.099999999999994" customHeight="1" x14ac:dyDescent="0.25">
      <c r="B67" s="10">
        <f>Общая!B56</f>
        <v>53</v>
      </c>
      <c r="C67" s="16" t="str">
        <f>Общая!E56</f>
        <v>МБОУ "КРУТОВСКАЯ СОШ"</v>
      </c>
      <c r="D67" s="17" t="str">
        <f>CONCATENATE(Общая!G56," ",Общая!H56," ",Общая!I56," 
", Общая!K56," ",Общая!L56)</f>
        <v>Суховерхов Игорь Серафимович 
Заместитель директора по безопасности 0</v>
      </c>
      <c r="E67" s="18" t="str">
        <f>Общая!M56</f>
        <v>внеочередная</v>
      </c>
      <c r="F67" s="18" t="str">
        <f>Общая!R56</f>
        <v>IV до 1000 В</v>
      </c>
      <c r="G67" s="18" t="str">
        <f>Общая!N56</f>
        <v>административно-технический персонал</v>
      </c>
      <c r="H67" s="49" t="str">
        <f>Общая!S56</f>
        <v>ПТЭЭПЭЭ</v>
      </c>
      <c r="I67" s="19">
        <f>Общая!V56</f>
        <v>0.4375</v>
      </c>
    </row>
    <row r="68" spans="2:9" s="11" customFormat="1" ht="80.099999999999994" customHeight="1" x14ac:dyDescent="0.25">
      <c r="B68" s="10">
        <f>Общая!B57</f>
        <v>54</v>
      </c>
      <c r="C68" s="16" t="str">
        <f>Общая!E57</f>
        <v>МБОУ "КРУТОВСКАЯ СОШ"</v>
      </c>
      <c r="D68" s="17" t="str">
        <f>CONCATENATE(Общая!G57," ",Общая!H57," ",Общая!I57," 
", Общая!K57," ",Общая!L57)</f>
        <v>Лягина Марина Николаевна 
Заместитель директора 0</v>
      </c>
      <c r="E68" s="18" t="str">
        <f>Общая!M57</f>
        <v>первичная</v>
      </c>
      <c r="F68" s="18" t="str">
        <f>Общая!R57</f>
        <v>II до 1000 В</v>
      </c>
      <c r="G68" s="18" t="str">
        <f>Общая!N57</f>
        <v>административно-технический персонал</v>
      </c>
      <c r="H68" s="49" t="str">
        <f>Общая!S57</f>
        <v>ПТЭЭПЭЭ</v>
      </c>
      <c r="I68" s="19">
        <f>Общая!V57</f>
        <v>0.4375</v>
      </c>
    </row>
    <row r="69" spans="2:9" s="11" customFormat="1" ht="80.099999999999994" customHeight="1" x14ac:dyDescent="0.25">
      <c r="B69" s="10">
        <f>Общая!B58</f>
        <v>55</v>
      </c>
      <c r="C69" s="16" t="str">
        <f>Общая!E58</f>
        <v>МБОУ "КРУТОВСКАЯ СОШ"</v>
      </c>
      <c r="D69" s="17" t="str">
        <f>CONCATENATE(Общая!G58," ",Общая!H58," ",Общая!I58," 
", Общая!K58," ",Общая!L58)</f>
        <v>Логинов Александр Иванович 
Учитель технологии 0</v>
      </c>
      <c r="E69" s="18" t="str">
        <f>Общая!M58</f>
        <v>первичная</v>
      </c>
      <c r="F69" s="18" t="str">
        <f>Общая!R58</f>
        <v>II до 1000 В</v>
      </c>
      <c r="G69" s="18" t="str">
        <f>Общая!N58</f>
        <v>административно-технический персонал</v>
      </c>
      <c r="H69" s="49" t="str">
        <f>Общая!S58</f>
        <v>ПТЭЭПЭЭ</v>
      </c>
      <c r="I69" s="19">
        <f>Общая!V58</f>
        <v>0.4375</v>
      </c>
    </row>
    <row r="70" spans="2:9" s="11" customFormat="1" ht="80.099999999999994" customHeight="1" x14ac:dyDescent="0.25">
      <c r="B70" s="10">
        <f>Общая!B59</f>
        <v>56</v>
      </c>
      <c r="C70" s="16" t="str">
        <f>Общая!E59</f>
        <v>ООО "ОКБТМ"</v>
      </c>
      <c r="D70" s="17" t="str">
        <f>CONCATENATE(Общая!G59," ",Общая!H59," ",Общая!I59," 
", Общая!K59," ",Общая!L59)</f>
        <v>Мартынов Сергей Анатольевич 
Инженер - электрик 7 месяцев</v>
      </c>
      <c r="E70" s="18" t="str">
        <f>Общая!M59</f>
        <v>Первичная</v>
      </c>
      <c r="F70" s="18" t="str">
        <f>Общая!R59</f>
        <v>II  до 1000 В</v>
      </c>
      <c r="G70" s="18" t="str">
        <f>Общая!N59</f>
        <v>административно-технический персонал</v>
      </c>
      <c r="H70" s="49" t="str">
        <f>Общая!S59</f>
        <v>ПТЭЭПЭЭ</v>
      </c>
      <c r="I70" s="19">
        <f>Общая!V59</f>
        <v>0.4375</v>
      </c>
    </row>
    <row r="71" spans="2:9" s="11" customFormat="1" ht="80.099999999999994" customHeight="1" x14ac:dyDescent="0.25">
      <c r="B71" s="10">
        <f>Общая!B60</f>
        <v>57</v>
      </c>
      <c r="C71" s="16" t="str">
        <f>Общая!E60</f>
        <v>ООО "ОКБТМ"</v>
      </c>
      <c r="D71" s="17" t="str">
        <f>CONCATENATE(Общая!G60," ",Общая!H60," ",Общая!I60," 
", Общая!K60," ",Общая!L60)</f>
        <v>Линчевский  Игорь Вилордович 
Главный механик (в промышленности) 12 месяцев</v>
      </c>
      <c r="E71" s="18" t="str">
        <f>Общая!M60</f>
        <v>Первичная</v>
      </c>
      <c r="F71" s="18" t="str">
        <f>Общая!R60</f>
        <v>II  до 1000 В</v>
      </c>
      <c r="G71" s="18" t="str">
        <f>Общая!N60</f>
        <v>административно-технический персонал</v>
      </c>
      <c r="H71" s="49" t="str">
        <f>Общая!S60</f>
        <v>ПТЭЭПЭЭ</v>
      </c>
      <c r="I71" s="19">
        <f>Общая!V60</f>
        <v>0.4375</v>
      </c>
    </row>
    <row r="72" spans="2:9" s="11" customFormat="1" ht="80.099999999999994" customHeight="1" x14ac:dyDescent="0.25">
      <c r="B72" s="10">
        <f>Общая!B61</f>
        <v>58</v>
      </c>
      <c r="C72" s="16" t="str">
        <f>Общая!E61</f>
        <v>ООО "ОКБТМ"</v>
      </c>
      <c r="D72" s="17" t="str">
        <f>CONCATENATE(Общая!G61," ",Общая!H61," ",Общая!I61," 
", Общая!K61," ",Общая!L61)</f>
        <v>Зотов Сергей Юрьевич 
Мастер участка 7 лет</v>
      </c>
      <c r="E72" s="18" t="str">
        <f>Общая!M61</f>
        <v>Первичная</v>
      </c>
      <c r="F72" s="18" t="str">
        <f>Общая!R61</f>
        <v>II  до 1000 В</v>
      </c>
      <c r="G72" s="18" t="str">
        <f>Общая!N61</f>
        <v>административно-технический персонал</v>
      </c>
      <c r="H72" s="49" t="str">
        <f>Общая!S61</f>
        <v>ПТЭЭПЭЭ</v>
      </c>
      <c r="I72" s="19">
        <f>Общая!V61</f>
        <v>0.4375</v>
      </c>
    </row>
    <row r="73" spans="2:9" s="11" customFormat="1" ht="80.099999999999994" customHeight="1" x14ac:dyDescent="0.25">
      <c r="B73" s="10">
        <f>Общая!B62</f>
        <v>59</v>
      </c>
      <c r="C73" s="16" t="str">
        <f>Общая!E62</f>
        <v>ООО "СОДРУЖЕСТВО"</v>
      </c>
      <c r="D73" s="17" t="str">
        <f>CONCATENATE(Общая!G62," ",Общая!H62," ",Общая!I62," 
", Общая!K62," ",Общая!L62)</f>
        <v>Котельницкий Александр Николаевич 
Руководитель монтажно-сервисной службы 5 л</v>
      </c>
      <c r="E73" s="18" t="str">
        <f>Общая!M62</f>
        <v>очередная</v>
      </c>
      <c r="F73" s="18" t="str">
        <f>Общая!R62</f>
        <v>V до и выше 1000 В</v>
      </c>
      <c r="G73" s="18" t="str">
        <f>Общая!N62</f>
        <v>административно-технический персонал</v>
      </c>
      <c r="H73" s="49" t="str">
        <f>Общая!S62</f>
        <v>ПТЭЭПЭЭ</v>
      </c>
      <c r="I73" s="19">
        <f>Общая!V62</f>
        <v>0.4375</v>
      </c>
    </row>
    <row r="74" spans="2:9" s="11" customFormat="1" ht="80.099999999999994" customHeight="1" x14ac:dyDescent="0.25">
      <c r="B74" s="10">
        <f>Общая!B63</f>
        <v>60</v>
      </c>
      <c r="C74" s="16" t="str">
        <f>Общая!E63</f>
        <v>ООО " РусАтомэкспертиза"</v>
      </c>
      <c r="D74" s="17" t="str">
        <f>CONCATENATE(Общая!G63," ",Общая!H63," ",Общая!I63," 
", Общая!K63," ",Общая!L63)</f>
        <v>Морозов Андрей Робертович 
Главный энергетик 2 года</v>
      </c>
      <c r="E74" s="18" t="str">
        <f>Общая!M63</f>
        <v>Первичная</v>
      </c>
      <c r="F74" s="18" t="str">
        <f>Общая!R63</f>
        <v>II  до 1000 В</v>
      </c>
      <c r="G74" s="18" t="str">
        <f>Общая!N63</f>
        <v>административно-технический персонал</v>
      </c>
      <c r="H74" s="49" t="str">
        <f>Общая!S63</f>
        <v>ПТЭЭПЭЭ</v>
      </c>
      <c r="I74" s="19">
        <f>Общая!V63</f>
        <v>0.4375</v>
      </c>
    </row>
    <row r="75" spans="2:9" s="11" customFormat="1" ht="80.099999999999994" customHeight="1" x14ac:dyDescent="0.25">
      <c r="B75" s="10">
        <f>Общая!B64</f>
        <v>61</v>
      </c>
      <c r="C75" s="16" t="str">
        <f>Общая!E64</f>
        <v>ООО " РусАтомэкспертиза"</v>
      </c>
      <c r="D75" s="17" t="str">
        <f>CONCATENATE(Общая!G64," ",Общая!H64," ",Общая!I64," 
", Общая!K64," ",Общая!L64)</f>
        <v>Баглай  Алексей Григорьевич 
Главный электрик 2 года</v>
      </c>
      <c r="E75" s="18" t="str">
        <f>Общая!M64</f>
        <v>Первичная</v>
      </c>
      <c r="F75" s="18" t="str">
        <f>Общая!R64</f>
        <v>II  до 1000 В</v>
      </c>
      <c r="G75" s="18" t="str">
        <f>Общая!N64</f>
        <v>административно-технический персонал</v>
      </c>
      <c r="H75" s="49" t="str">
        <f>Общая!S64</f>
        <v>ПТЭЭПЭЭ</v>
      </c>
      <c r="I75" s="19">
        <f>Общая!V64</f>
        <v>0.4375</v>
      </c>
    </row>
    <row r="76" spans="2:9" s="11" customFormat="1" ht="80.099999999999994" customHeight="1" x14ac:dyDescent="0.25">
      <c r="B76" s="10">
        <f>Общая!B65</f>
        <v>62</v>
      </c>
      <c r="C76" s="16" t="str">
        <f>Общая!E65</f>
        <v>ООО " РусАтомэкспертиза"</v>
      </c>
      <c r="D76" s="17" t="str">
        <f>CONCATENATE(Общая!G65," ",Общая!H65," ",Общая!I65," 
", Общая!K65," ",Общая!L65)</f>
        <v>Филонов Дмитрий Викторович 
Инженер по наладке и испытаниям 2 года</v>
      </c>
      <c r="E76" s="18" t="str">
        <f>Общая!M65</f>
        <v>Первичная</v>
      </c>
      <c r="F76" s="18" t="str">
        <f>Общая!R65</f>
        <v>II  до 1000 В</v>
      </c>
      <c r="G76" s="18" t="str">
        <f>Общая!N65</f>
        <v>административно-технический персонал</v>
      </c>
      <c r="H76" s="49" t="str">
        <f>Общая!S65</f>
        <v>ПТЭЭПЭЭ</v>
      </c>
      <c r="I76" s="19">
        <f>Общая!V65</f>
        <v>0.4375</v>
      </c>
    </row>
    <row r="77" spans="2:9" s="11" customFormat="1" ht="80.099999999999994" customHeight="1" x14ac:dyDescent="0.25">
      <c r="B77" s="10">
        <f>Общая!B66</f>
        <v>63</v>
      </c>
      <c r="C77" s="16" t="str">
        <f>Общая!E66</f>
        <v xml:space="preserve">ООО "ВР-Ресурс"                            </v>
      </c>
      <c r="D77" s="17" t="str">
        <f>CONCATENATE(Общая!G66," ",Общая!H66," ",Общая!I66," 
", Общая!K66," ",Общая!L66)</f>
        <v>Шишлянников Андрей  Валерьевич 
Начальник отдела эксплуатации - главный инженер 5 лет</v>
      </c>
      <c r="E77" s="18" t="str">
        <f>Общая!M66</f>
        <v>очередная</v>
      </c>
      <c r="F77" s="18" t="str">
        <f>Общая!R66</f>
        <v>V до и выше 1000 В</v>
      </c>
      <c r="G77" s="18" t="str">
        <f>Общая!N66</f>
        <v>административно-технический персонал</v>
      </c>
      <c r="H77" s="49" t="str">
        <f>Общая!S66</f>
        <v>ПТЭЭПЭЭ</v>
      </c>
      <c r="I77" s="19">
        <f>Общая!V66</f>
        <v>0.4375</v>
      </c>
    </row>
    <row r="78" spans="2:9" s="11" customFormat="1" ht="80.099999999999994" customHeight="1" x14ac:dyDescent="0.25">
      <c r="B78" s="10">
        <f>Общая!B67</f>
        <v>64</v>
      </c>
      <c r="C78" s="16" t="str">
        <f>Общая!E67</f>
        <v>ООО "Салатерия"</v>
      </c>
      <c r="D78" s="17" t="str">
        <f>CONCATENATE(Общая!G67," ",Общая!H67," ",Общая!I67," 
", Общая!K67," ",Общая!L67)</f>
        <v>Акимов Павел Александрович 
главный инженер 3месяц</v>
      </c>
      <c r="E78" s="18" t="str">
        <f>Общая!M67</f>
        <v>первичная</v>
      </c>
      <c r="F78" s="18" t="str">
        <f>Общая!R67</f>
        <v>II до 1000 В</v>
      </c>
      <c r="G78" s="18" t="str">
        <f>Общая!N67</f>
        <v>административно-технический персонал</v>
      </c>
      <c r="H78" s="49" t="str">
        <f>Общая!S67</f>
        <v>ПТЭЭПЭЭ</v>
      </c>
      <c r="I78" s="19">
        <f>Общая!V67</f>
        <v>0.4375</v>
      </c>
    </row>
    <row r="79" spans="2:9" s="11" customFormat="1" ht="80.099999999999994" customHeight="1" x14ac:dyDescent="0.25">
      <c r="B79" s="10">
        <f>Общая!B68</f>
        <v>65</v>
      </c>
      <c r="C79" s="16" t="str">
        <f>Общая!E68</f>
        <v>ООО "СПЛАТ ГЛОБАЛ"</v>
      </c>
      <c r="D79" s="17" t="str">
        <f>CONCATENATE(Общая!G68," ",Общая!H68," ",Общая!I68," 
", Общая!K68," ",Общая!L68)</f>
        <v>Корнегруца Юрий  Иванович 
Электромеханик 1 год 10 месяцев</v>
      </c>
      <c r="E79" s="18" t="str">
        <f>Общая!M68</f>
        <v>очередная</v>
      </c>
      <c r="F79" s="18" t="str">
        <f>Общая!R68</f>
        <v>IV до 1000 В</v>
      </c>
      <c r="G79" s="18" t="str">
        <f>Общая!N68</f>
        <v>административно-технический персонал</v>
      </c>
      <c r="H79" s="49" t="str">
        <f>Общая!S68</f>
        <v>ПТЭЭПЭЭ</v>
      </c>
      <c r="I79" s="19">
        <f>Общая!V68</f>
        <v>0.4375</v>
      </c>
    </row>
    <row r="80" spans="2:9" s="11" customFormat="1" ht="80.099999999999994" customHeight="1" x14ac:dyDescent="0.25">
      <c r="B80" s="10">
        <f>Общая!B69</f>
        <v>66</v>
      </c>
      <c r="C80" s="16" t="str">
        <f>Общая!E69</f>
        <v>ООО "ДОМОДЕДОВО КАРГО"</v>
      </c>
      <c r="D80" s="17" t="str">
        <f>CONCATENATE(Общая!G69," ",Общая!H69," ",Общая!I69," 
", Общая!K69," ",Общая!L69)</f>
        <v>Алмазов Евгений Викторович 
Руководитель группы 19 лет</v>
      </c>
      <c r="E80" s="18" t="str">
        <f>Общая!M69</f>
        <v>первичная</v>
      </c>
      <c r="F80" s="18" t="str">
        <f>Общая!R69</f>
        <v>II до 1000 В</v>
      </c>
      <c r="G80" s="18" t="str">
        <f>Общая!N69</f>
        <v>административно-технический персонал</v>
      </c>
      <c r="H80" s="49" t="str">
        <f>Общая!S69</f>
        <v>ПТЭЭПЭЭ</v>
      </c>
      <c r="I80" s="19">
        <f>Общая!V69</f>
        <v>0.4375</v>
      </c>
    </row>
    <row r="81" spans="2:9" s="11" customFormat="1" ht="80.099999999999994" customHeight="1" x14ac:dyDescent="0.25">
      <c r="B81" s="10">
        <f>Общая!B70</f>
        <v>67</v>
      </c>
      <c r="C81" s="16" t="str">
        <f>Общая!E70</f>
        <v>ООО "ДОМОДЕДОВО КАРГО"</v>
      </c>
      <c r="D81" s="17" t="str">
        <f>CONCATENATE(Общая!G70," ",Общая!H70," ",Общая!I70," 
", Общая!K70," ",Общая!L70)</f>
        <v>Григорица  Павел Николаевич 
Руководитель группы 1 год 7 месяцев</v>
      </c>
      <c r="E81" s="18" t="str">
        <f>Общая!M70</f>
        <v>первичная</v>
      </c>
      <c r="F81" s="18" t="str">
        <f>Общая!R70</f>
        <v>II до 1000 В</v>
      </c>
      <c r="G81" s="18" t="str">
        <f>Общая!N70</f>
        <v>административно-технический персонал</v>
      </c>
      <c r="H81" s="49" t="str">
        <f>Общая!S70</f>
        <v>ПТЭЭПЭЭ</v>
      </c>
      <c r="I81" s="19">
        <f>Общая!V70</f>
        <v>0.4375</v>
      </c>
    </row>
    <row r="82" spans="2:9" s="11" customFormat="1" ht="80.099999999999994" customHeight="1" x14ac:dyDescent="0.25">
      <c r="B82" s="10">
        <f>Общая!B71</f>
        <v>68</v>
      </c>
      <c r="C82" s="16" t="str">
        <f>Общая!E71</f>
        <v>ООО "ДОМОДЕДОВО КАРГО"</v>
      </c>
      <c r="D82" s="17" t="str">
        <f>CONCATENATE(Общая!G71," ",Общая!H71," ",Общая!I71," 
", Общая!K71," ",Общая!L71)</f>
        <v>Кожухарь Максим Филиппович 
Начальник цеха 9 мес.</v>
      </c>
      <c r="E82" s="18" t="str">
        <f>Общая!M71</f>
        <v>первичная</v>
      </c>
      <c r="F82" s="18" t="str">
        <f>Общая!R71</f>
        <v>II до 1000 В</v>
      </c>
      <c r="G82" s="18" t="str">
        <f>Общая!N71</f>
        <v>административно-технический персонал</v>
      </c>
      <c r="H82" s="49" t="str">
        <f>Общая!S71</f>
        <v>ПТЭЭПЭЭ</v>
      </c>
      <c r="I82" s="19">
        <f>Общая!V71</f>
        <v>0.4375</v>
      </c>
    </row>
    <row r="83" spans="2:9" s="11" customFormat="1" ht="80.099999999999994" customHeight="1" x14ac:dyDescent="0.25">
      <c r="B83" s="10">
        <f>Общая!B72</f>
        <v>69</v>
      </c>
      <c r="C83" s="16" t="str">
        <f>Общая!E72</f>
        <v>АО "Ледовый дворец Витязь"</v>
      </c>
      <c r="D83" s="17" t="str">
        <f>CONCATENATE(Общая!G72," ",Общая!H72," ",Общая!I72," 
", Общая!K72," ",Общая!L72)</f>
        <v>Бондарев Сергей  Алексеевич 
Главный энергетик 10,5 мес.</v>
      </c>
      <c r="E83" s="18" t="str">
        <f>Общая!M72</f>
        <v>внеочередная</v>
      </c>
      <c r="F83" s="18" t="str">
        <f>Общая!R72</f>
        <v xml:space="preserve"> III до и Выше 1000В</v>
      </c>
      <c r="G83" s="18" t="str">
        <f>Общая!N72</f>
        <v>административно-технический персонал</v>
      </c>
      <c r="H83" s="49" t="str">
        <f>Общая!S72</f>
        <v>ПТЭЭПЭЭ</v>
      </c>
      <c r="I83" s="19">
        <f>Общая!V72</f>
        <v>0.4375</v>
      </c>
    </row>
    <row r="84" spans="2:9" s="11" customFormat="1" ht="80.099999999999994" customHeight="1" x14ac:dyDescent="0.25">
      <c r="B84" s="10">
        <f>Общая!B73</f>
        <v>70</v>
      </c>
      <c r="C84" s="16" t="str">
        <f>Общая!E73</f>
        <v>АО "Ледовый дворец Витязь"</v>
      </c>
      <c r="D84" s="17" t="str">
        <f>CONCATENATE(Общая!G73," ",Общая!H73," ",Общая!I73," 
", Общая!K73," ",Общая!L73)</f>
        <v>Вандышев Павел Юрьевич 
Заместитель генерального директора по техническим вопросам 9,5 мес.</v>
      </c>
      <c r="E84" s="18" t="str">
        <f>Общая!M73</f>
        <v>внеочередная</v>
      </c>
      <c r="F84" s="18" t="str">
        <f>Общая!R73</f>
        <v xml:space="preserve"> III  до и Выше1000В</v>
      </c>
      <c r="G84" s="18" t="str">
        <f>Общая!N73</f>
        <v>административно-технический персонал</v>
      </c>
      <c r="H84" s="49" t="str">
        <f>Общая!S73</f>
        <v>ПТЭЭПЭЭ</v>
      </c>
      <c r="I84" s="19">
        <f>Общая!V73</f>
        <v>0.47916666666666702</v>
      </c>
    </row>
    <row r="85" spans="2:9" s="11" customFormat="1" ht="80.099999999999994" customHeight="1" x14ac:dyDescent="0.25">
      <c r="B85" s="10">
        <f>Общая!B74</f>
        <v>71</v>
      </c>
      <c r="C85" s="16" t="str">
        <f>Общая!E74</f>
        <v>ООО "ПКБК B&amp;B"</v>
      </c>
      <c r="D85" s="17" t="str">
        <f>CONCATENATE(Общая!G74," ",Общая!H74," ",Общая!I74," 
", Общая!K74," ",Общая!L74)</f>
        <v>Иванов  Евгений   Александрович 
Начальника склада готовой продукции 1 месяц</v>
      </c>
      <c r="E85" s="18" t="str">
        <f>Общая!M74</f>
        <v>Первичная</v>
      </c>
      <c r="F85" s="18" t="str">
        <f>Общая!R74</f>
        <v>II группа до 1000 В</v>
      </c>
      <c r="G85" s="18" t="str">
        <f>Общая!N74</f>
        <v>административно-технический персонал</v>
      </c>
      <c r="H85" s="49" t="str">
        <f>Общая!S74</f>
        <v>ПТЭЭПЭЭ</v>
      </c>
      <c r="I85" s="19">
        <f>Общая!V74</f>
        <v>0.47916666666666702</v>
      </c>
    </row>
    <row r="86" spans="2:9" s="11" customFormat="1" ht="80.099999999999994" customHeight="1" x14ac:dyDescent="0.25">
      <c r="B86" s="10">
        <f>Общая!B75</f>
        <v>72</v>
      </c>
      <c r="C86" s="16" t="str">
        <f>Общая!E75</f>
        <v>ИП Духова Татьяна Аркадьевна</v>
      </c>
      <c r="D86" s="17" t="str">
        <f>CONCATENATE(Общая!G75," ",Общая!H75," ",Общая!I75," 
", Общая!K75," ",Общая!L75)</f>
        <v>Духова Татьяна Аркадьевна 
руководитель 2 года</v>
      </c>
      <c r="E86" s="18" t="str">
        <f>Общая!M75</f>
        <v>первичная</v>
      </c>
      <c r="F86" s="18" t="str">
        <f>Общая!R75</f>
        <v>II гр до 1000В</v>
      </c>
      <c r="G86" s="18" t="str">
        <f>Общая!N75</f>
        <v>административно-технческий персонал</v>
      </c>
      <c r="H86" s="49" t="str">
        <f>Общая!S75</f>
        <v>ПТЭЭПЭЭ</v>
      </c>
      <c r="I86" s="19">
        <f>Общая!V75</f>
        <v>0.47916666666666702</v>
      </c>
    </row>
    <row r="87" spans="2:9" s="11" customFormat="1" ht="80.099999999999994" customHeight="1" x14ac:dyDescent="0.25">
      <c r="B87" s="10">
        <f>Общая!B76</f>
        <v>73</v>
      </c>
      <c r="C87" s="16" t="str">
        <f>Общая!E76</f>
        <v>ООО «Усово Сити»</v>
      </c>
      <c r="D87" s="17" t="str">
        <f>CONCATENATE(Общая!G76," ",Общая!H76," ",Общая!I76," 
", Общая!K76," ",Общая!L76)</f>
        <v>Зубков Сергей Николаевич 
главный инженер 6 мес</v>
      </c>
      <c r="E87" s="18" t="str">
        <f>Общая!M76</f>
        <v>первичная</v>
      </c>
      <c r="F87" s="18" t="str">
        <f>Общая!R76</f>
        <v>-</v>
      </c>
      <c r="G87" s="18" t="str">
        <f>Общая!N76</f>
        <v>управленческий персонал</v>
      </c>
      <c r="H87" s="49" t="str">
        <f>Общая!S76</f>
        <v>ПТЭТЭ</v>
      </c>
      <c r="I87" s="19">
        <f>Общая!V76</f>
        <v>0.47916666666666702</v>
      </c>
    </row>
    <row r="88" spans="2:9" s="11" customFormat="1" ht="80.099999999999994" customHeight="1" x14ac:dyDescent="0.25">
      <c r="B88" s="10">
        <f>Общая!B77</f>
        <v>74</v>
      </c>
      <c r="C88" s="16" t="str">
        <f>Общая!E77</f>
        <v>филиал ООО "УРСА Евразия" в г. Серпухов</v>
      </c>
      <c r="D88" s="17" t="str">
        <f>CONCATENATE(Общая!G77," ",Общая!H77," ",Общая!I77," 
", Общая!K77," ",Общая!L77)</f>
        <v>Боровских Дмитрий Александрович 
наладчик технологического оборудования 2 мес.</v>
      </c>
      <c r="E88" s="18" t="str">
        <f>Общая!M77</f>
        <v>первичная</v>
      </c>
      <c r="F88" s="18" t="str">
        <f>Общая!R77</f>
        <v>II до 1000 В</v>
      </c>
      <c r="G88" s="18" t="str">
        <f>Общая!N77</f>
        <v>оперативно ремонтный персонал</v>
      </c>
      <c r="H88" s="49" t="str">
        <f>Общая!S77</f>
        <v>ПТЭЭПЭЭ</v>
      </c>
      <c r="I88" s="19">
        <f>Общая!V77</f>
        <v>0.47916666666666702</v>
      </c>
    </row>
    <row r="89" spans="2:9" s="11" customFormat="1" ht="80.099999999999994" customHeight="1" x14ac:dyDescent="0.25">
      <c r="B89" s="10">
        <f>Общая!B78</f>
        <v>75</v>
      </c>
      <c r="C89" s="16" t="str">
        <f>Общая!E78</f>
        <v>ГКУ МО "Мособллес"</v>
      </c>
      <c r="D89" s="17" t="str">
        <f>CONCATENATE(Общая!G78," ",Общая!H78," ",Общая!I78," 
", Общая!K78," ",Общая!L78)</f>
        <v>Рогуткин Артем  Олегович 
Заместитель начальника отдела 4 года 6 месяцев</v>
      </c>
      <c r="E89" s="18" t="str">
        <f>Общая!M78</f>
        <v>внеочередная</v>
      </c>
      <c r="F89" s="18" t="str">
        <f>Общая!R78</f>
        <v>IV до 1000 В</v>
      </c>
      <c r="G89" s="18" t="str">
        <f>Общая!N78</f>
        <v>административно-технический персонал</v>
      </c>
      <c r="H89" s="49" t="str">
        <f>Общая!S78</f>
        <v>ПТЭЭПЭЭ</v>
      </c>
      <c r="I89" s="19">
        <f>Общая!V78</f>
        <v>0.47916666666666702</v>
      </c>
    </row>
    <row r="90" spans="2:9" s="11" customFormat="1" ht="80.099999999999994" customHeight="1" x14ac:dyDescent="0.25">
      <c r="B90" s="10">
        <f>Общая!B79</f>
        <v>76</v>
      </c>
      <c r="C90" s="16" t="str">
        <f>Общая!E79</f>
        <v>ГКУ МО "Мособллес"</v>
      </c>
      <c r="D90" s="17" t="str">
        <f>CONCATENATE(Общая!G79," ",Общая!H79," ",Общая!I79," 
", Общая!K79," ",Общая!L79)</f>
        <v>Пономарева Алевтина Сергеевна 
Инженер-энергетик 2 г 5 месяца</v>
      </c>
      <c r="E90" s="18" t="str">
        <f>Общая!M79</f>
        <v>внеочередная</v>
      </c>
      <c r="F90" s="18" t="str">
        <f>Общая!R79</f>
        <v>III до 1000 В</v>
      </c>
      <c r="G90" s="18" t="str">
        <f>Общая!N79</f>
        <v>административно-технический персонал</v>
      </c>
      <c r="H90" s="49" t="str">
        <f>Общая!S79</f>
        <v>ПТЭЭПЭЭ</v>
      </c>
      <c r="I90" s="19">
        <f>Общая!V79</f>
        <v>0.47916666666666702</v>
      </c>
    </row>
    <row r="91" spans="2:9" s="11" customFormat="1" ht="80.099999999999994" customHeight="1" x14ac:dyDescent="0.25">
      <c r="B91" s="10">
        <f>Общая!B80</f>
        <v>77</v>
      </c>
      <c r="C91" s="16" t="str">
        <f>Общая!E80</f>
        <v>ООО "Трансрегиональная Аутсорсинговая Компания"</v>
      </c>
      <c r="D91" s="17" t="str">
        <f>CONCATENATE(Общая!G80," ",Общая!H80," ",Общая!I80," 
", Общая!K80," ",Общая!L80)</f>
        <v>Волков Ярослав Николаевич 
инженер объекта 1 мес</v>
      </c>
      <c r="E91" s="18" t="str">
        <f>Общая!M80</f>
        <v>первичная</v>
      </c>
      <c r="F91" s="18" t="str">
        <f>Общая!R80</f>
        <v>II до и выше 1000 В</v>
      </c>
      <c r="G91" s="18" t="str">
        <f>Общая!N80</f>
        <v>административно-технический персонал</v>
      </c>
      <c r="H91" s="49" t="str">
        <f>Общая!S80</f>
        <v>ПТЭЭПЭЭ</v>
      </c>
      <c r="I91" s="19">
        <f>Общая!V80</f>
        <v>0.47916666666666702</v>
      </c>
    </row>
    <row r="92" spans="2:9" s="11" customFormat="1" ht="80.099999999999994" customHeight="1" x14ac:dyDescent="0.25">
      <c r="B92" s="10">
        <f>Общая!B81</f>
        <v>78</v>
      </c>
      <c r="C92" s="16" t="str">
        <f>Общая!E81</f>
        <v>ООО "Трансрегиональная Аутсорсинговая Компания"</v>
      </c>
      <c r="D92" s="17" t="str">
        <f>CONCATENATE(Общая!G81," ",Общая!H81," ",Общая!I81," 
", Общая!K81," ",Общая!L81)</f>
        <v>Волков Ярослав Николаевич 
инженер объекта 1 мес</v>
      </c>
      <c r="E92" s="18" t="str">
        <f>Общая!M81</f>
        <v>первичная</v>
      </c>
      <c r="F92" s="18">
        <f>Общая!R81</f>
        <v>0</v>
      </c>
      <c r="G92" s="18" t="str">
        <f>Общая!N81</f>
        <v>управленческий персонал</v>
      </c>
      <c r="H92" s="49" t="str">
        <f>Общая!S81</f>
        <v>ПТЭТЭ</v>
      </c>
      <c r="I92" s="19">
        <f>Общая!V81</f>
        <v>0.47916666666666702</v>
      </c>
    </row>
    <row r="93" spans="2:9" s="11" customFormat="1" ht="80.099999999999994" customHeight="1" x14ac:dyDescent="0.25">
      <c r="B93" s="10">
        <f>Общая!B82</f>
        <v>79</v>
      </c>
      <c r="C93" s="16" t="str">
        <f>Общая!E82</f>
        <v>АО "Керамзит"</v>
      </c>
      <c r="D93" s="17" t="str">
        <f>CONCATENATE(Общая!G82," ",Общая!H82," ",Общая!I82," 
", Общая!K82," ",Общая!L82)</f>
        <v>Никитина Жанна Витальевна 
мастер 3 года</v>
      </c>
      <c r="E93" s="18" t="str">
        <f>Общая!M82</f>
        <v>первичная</v>
      </c>
      <c r="F93" s="18" t="str">
        <f>Общая!R82</f>
        <v>-</v>
      </c>
      <c r="G93" s="18" t="str">
        <f>Общая!N82</f>
        <v>оперативный руководитель</v>
      </c>
      <c r="H93" s="49" t="str">
        <f>Общая!S82</f>
        <v>ПТЭТЭ</v>
      </c>
      <c r="I93" s="19">
        <f>Общая!V82</f>
        <v>0.47916666666666702</v>
      </c>
    </row>
    <row r="94" spans="2:9" s="11" customFormat="1" ht="80.099999999999994" customHeight="1" x14ac:dyDescent="0.25">
      <c r="B94" s="10">
        <f>Общая!B83</f>
        <v>80</v>
      </c>
      <c r="C94" s="16" t="str">
        <f>Общая!E83</f>
        <v>АО "Керамзит"</v>
      </c>
      <c r="D94" s="17" t="str">
        <f>CONCATENATE(Общая!G83," ",Общая!H83," ",Общая!I83," 
", Общая!K83," ",Общая!L83)</f>
        <v>Свистунов Валерий Филлипович 
начальник ПСХ 8 лет</v>
      </c>
      <c r="E94" s="18" t="str">
        <f>Общая!M83</f>
        <v>первичная</v>
      </c>
      <c r="F94" s="18" t="str">
        <f>Общая!R83</f>
        <v>-</v>
      </c>
      <c r="G94" s="18" t="str">
        <f>Общая!N83</f>
        <v>управленческий персонал</v>
      </c>
      <c r="H94" s="49" t="str">
        <f>Общая!S83</f>
        <v>ПТЭТЭ</v>
      </c>
      <c r="I94" s="19">
        <f>Общая!V83</f>
        <v>0.47916666666666702</v>
      </c>
    </row>
    <row r="95" spans="2:9" s="11" customFormat="1" ht="80.099999999999994" customHeight="1" x14ac:dyDescent="0.25">
      <c r="B95" s="10">
        <f>Общая!B84</f>
        <v>81</v>
      </c>
      <c r="C95" s="16" t="str">
        <f>Общая!E84</f>
        <v>ООО "ЛАКТАЛИС ИСТРА"</v>
      </c>
      <c r="D95" s="17" t="str">
        <f>CONCATENATE(Общая!G84," ",Общая!H84," ",Общая!I84," 
", Общая!K84," ",Общая!L84)</f>
        <v xml:space="preserve">Кондратьев  Андрей  Владимирович 
Руководитель технической службы производственного оборудования 5 лет </v>
      </c>
      <c r="E95" s="18" t="str">
        <f>Общая!M84</f>
        <v>очередная</v>
      </c>
      <c r="F95" s="18" t="str">
        <f>Общая!R84</f>
        <v>IV до 1000 В</v>
      </c>
      <c r="G95" s="18" t="str">
        <f>Общая!N84</f>
        <v>административно-технический персонал</v>
      </c>
      <c r="H95" s="49" t="str">
        <f>Общая!S84</f>
        <v>ПТЭЭПЭЭ</v>
      </c>
      <c r="I95" s="19">
        <f>Общая!V84</f>
        <v>0.47916666666666702</v>
      </c>
    </row>
    <row r="96" spans="2:9" s="11" customFormat="1" ht="80.099999999999994" customHeight="1" x14ac:dyDescent="0.25">
      <c r="B96" s="10">
        <f>Общая!B85</f>
        <v>82</v>
      </c>
      <c r="C96" s="16" t="str">
        <f>Общая!E85</f>
        <v>ООО "ЛАКТАЛИС ИСТРА"</v>
      </c>
      <c r="D96" s="17" t="str">
        <f>CONCATENATE(Общая!G85," ",Общая!H85," ",Общая!I85," 
", Общая!K85," ",Общая!L85)</f>
        <v xml:space="preserve">Косов  Андрей  Васильевич 
Руководитель службы инженеров электроников  4 года </v>
      </c>
      <c r="E96" s="18" t="str">
        <f>Общая!M85</f>
        <v>очередная</v>
      </c>
      <c r="F96" s="18" t="str">
        <f>Общая!R85</f>
        <v>IV до 1000 В</v>
      </c>
      <c r="G96" s="18" t="str">
        <f>Общая!N85</f>
        <v>административно-технический персонал</v>
      </c>
      <c r="H96" s="49" t="str">
        <f>Общая!S85</f>
        <v>ПТЭЭПЭЭ</v>
      </c>
      <c r="I96" s="19">
        <f>Общая!V85</f>
        <v>0.47916666666666702</v>
      </c>
    </row>
    <row r="97" spans="2:9" s="11" customFormat="1" ht="80.099999999999994" customHeight="1" x14ac:dyDescent="0.25">
      <c r="B97" s="10">
        <f>Общая!B86</f>
        <v>83</v>
      </c>
      <c r="C97" s="16" t="str">
        <f>Общая!E86</f>
        <v>ООО "МЭИ"</v>
      </c>
      <c r="D97" s="17" t="str">
        <f>CONCATENATE(Общая!G86," ",Общая!H86," ",Общая!I86," 
", Общая!K86," ",Общая!L86)</f>
        <v>Левочкин  Алексей Ильич 
мастер участка 5 лет и 2 месяца</v>
      </c>
      <c r="E97" s="18" t="str">
        <f>Общая!M86</f>
        <v>очередная</v>
      </c>
      <c r="F97" s="18" t="str">
        <f>Общая!R86</f>
        <v>V группа до и выше 1000В</v>
      </c>
      <c r="G97" s="18" t="str">
        <f>Общая!N86</f>
        <v>административно-технический персонал</v>
      </c>
      <c r="H97" s="49" t="str">
        <f>Общая!S86</f>
        <v>ПТЭТЭ</v>
      </c>
      <c r="I97" s="19">
        <f>Общая!V86</f>
        <v>0.47916666666666702</v>
      </c>
    </row>
    <row r="98" spans="2:9" s="11" customFormat="1" ht="80.099999999999994" customHeight="1" x14ac:dyDescent="0.25">
      <c r="B98" s="10">
        <f>Общая!B87</f>
        <v>84</v>
      </c>
      <c r="C98" s="16" t="str">
        <f>Общая!E87</f>
        <v>ООО "МЭИ"</v>
      </c>
      <c r="D98" s="17" t="str">
        <f>CONCATENATE(Общая!G87," ",Общая!H87," ",Общая!I87," 
", Общая!K87," ",Общая!L87)</f>
        <v>Казанцев  Игорь  Анатольевич 
инженер ПТО 12 месяцев</v>
      </c>
      <c r="E98" s="18" t="str">
        <f>Общая!M87</f>
        <v>очередная</v>
      </c>
      <c r="F98" s="18" t="str">
        <f>Общая!R87</f>
        <v>V группа до и выше 1000В</v>
      </c>
      <c r="G98" s="18" t="str">
        <f>Общая!N87</f>
        <v>административно-технический персонал</v>
      </c>
      <c r="H98" s="49" t="str">
        <f>Общая!S87</f>
        <v>ПТЭЭПЭЭ</v>
      </c>
      <c r="I98" s="19">
        <f>Общая!V87</f>
        <v>0.54166666666666696</v>
      </c>
    </row>
    <row r="99" spans="2:9" s="11" customFormat="1" ht="80.099999999999994" customHeight="1" x14ac:dyDescent="0.25">
      <c r="B99" s="10">
        <f>Общая!B88</f>
        <v>85</v>
      </c>
      <c r="C99" s="16" t="str">
        <f>Общая!E88</f>
        <v>ООО "МЭИ"</v>
      </c>
      <c r="D99" s="17" t="str">
        <f>CONCATENATE(Общая!G88," ",Общая!H88," ",Общая!I88," 
", Общая!K88," ",Общая!L88)</f>
        <v>Юркин  Сергей  Станиславович 
начальник участка 2 месяца</v>
      </c>
      <c r="E99" s="18" t="str">
        <f>Общая!M88</f>
        <v>очередная</v>
      </c>
      <c r="F99" s="18" t="str">
        <f>Общая!R88</f>
        <v>V группа до и выше 1000В</v>
      </c>
      <c r="G99" s="18" t="str">
        <f>Общая!N88</f>
        <v>административно-технический персонал</v>
      </c>
      <c r="H99" s="49" t="str">
        <f>Общая!S88</f>
        <v>ПТЭЭПЭЭ</v>
      </c>
      <c r="I99" s="19">
        <f>Общая!V88</f>
        <v>0.54166666666666696</v>
      </c>
    </row>
    <row r="100" spans="2:9" s="11" customFormat="1" ht="80.099999999999994" customHeight="1" x14ac:dyDescent="0.25">
      <c r="B100" s="10">
        <f>Общая!B89</f>
        <v>86</v>
      </c>
      <c r="C100" s="16" t="str">
        <f>Общая!E89</f>
        <v>ООО "МОИЭК"</v>
      </c>
      <c r="D100" s="17" t="str">
        <f>CONCATENATE(Общая!G89," ",Общая!H89," ",Общая!I89," 
", Общая!K89," ",Общая!L89)</f>
        <v>Панько Александр Игоревич 
главный инженер 1 год 6 мес</v>
      </c>
      <c r="E100" s="18" t="str">
        <f>Общая!M89</f>
        <v>первичная</v>
      </c>
      <c r="F100" s="18" t="str">
        <f>Общая!R89</f>
        <v>II до 1000 В</v>
      </c>
      <c r="G100" s="18" t="str">
        <f>Общая!N89</f>
        <v>административно-технический персонал</v>
      </c>
      <c r="H100" s="49" t="str">
        <f>Общая!S89</f>
        <v>ПТЭЭПЭЭ</v>
      </c>
      <c r="I100" s="19">
        <f>Общая!V89</f>
        <v>0.54166666666666696</v>
      </c>
    </row>
    <row r="101" spans="2:9" s="11" customFormat="1" ht="80.099999999999994" customHeight="1" x14ac:dyDescent="0.25">
      <c r="B101" s="10">
        <f>Общая!B90</f>
        <v>87</v>
      </c>
      <c r="C101" s="16" t="str">
        <f>Общая!E90</f>
        <v>ООО "МОИЭК"</v>
      </c>
      <c r="D101" s="17" t="str">
        <f>CONCATENATE(Общая!G90," ",Общая!H90," ",Общая!I90," 
", Общая!K90," ",Общая!L90)</f>
        <v>Учеваткин Александр Анатольевич 
руководитель проекта 2 года 6 мес</v>
      </c>
      <c r="E101" s="18" t="str">
        <f>Общая!M90</f>
        <v>первичная</v>
      </c>
      <c r="F101" s="18" t="str">
        <f>Общая!R90</f>
        <v>II до 1000 В</v>
      </c>
      <c r="G101" s="18" t="str">
        <f>Общая!N90</f>
        <v>административно-технический персонал</v>
      </c>
      <c r="H101" s="49" t="str">
        <f>Общая!S90</f>
        <v>ПТЭЭПЭЭ</v>
      </c>
      <c r="I101" s="19">
        <f>Общая!V90</f>
        <v>0.54166666666666696</v>
      </c>
    </row>
    <row r="102" spans="2:9" s="11" customFormat="1" ht="80.099999999999994" customHeight="1" x14ac:dyDescent="0.25">
      <c r="B102" s="10">
        <f>Общая!B91</f>
        <v>88</v>
      </c>
      <c r="C102" s="16" t="str">
        <f>Общая!E91</f>
        <v>ООО "МОИЭК"</v>
      </c>
      <c r="D102" s="17" t="str">
        <f>CONCATENATE(Общая!G91," ",Общая!H91," ",Общая!I91," 
", Общая!K91," ",Общая!L91)</f>
        <v>Кузнецов Артем Вадимович 
заместитель главного инженера 3 мес</v>
      </c>
      <c r="E102" s="18" t="str">
        <f>Общая!M91</f>
        <v>первичная</v>
      </c>
      <c r="F102" s="18" t="str">
        <f>Общая!R91</f>
        <v>II до 1000 В</v>
      </c>
      <c r="G102" s="18" t="str">
        <f>Общая!N91</f>
        <v>административно-технический персонал</v>
      </c>
      <c r="H102" s="49" t="str">
        <f>Общая!S91</f>
        <v>ПТЭЭПЭЭ</v>
      </c>
      <c r="I102" s="19">
        <f>Общая!V91</f>
        <v>0.54166666666666696</v>
      </c>
    </row>
    <row r="103" spans="2:9" s="11" customFormat="1" ht="80.099999999999994" customHeight="1" x14ac:dyDescent="0.25">
      <c r="B103" s="10">
        <f>Общая!B92</f>
        <v>89</v>
      </c>
      <c r="C103" s="16" t="str">
        <f>Общая!E92</f>
        <v>ООО "МОИЭК"</v>
      </c>
      <c r="D103" s="17" t="str">
        <f>CONCATENATE(Общая!G92," ",Общая!H92," ",Общая!I92," 
", Общая!K92," ",Общая!L92)</f>
        <v>Караблев Павел Вячеславович 
инженер 1 год 7 мес</v>
      </c>
      <c r="E103" s="18" t="str">
        <f>Общая!M92</f>
        <v>первичная</v>
      </c>
      <c r="F103" s="18" t="str">
        <f>Общая!R92</f>
        <v>II до 1000 В</v>
      </c>
      <c r="G103" s="18" t="str">
        <f>Общая!N92</f>
        <v>административно-технический персонал</v>
      </c>
      <c r="H103" s="49" t="str">
        <f>Общая!S92</f>
        <v>ПТЭЭПЭЭ</v>
      </c>
      <c r="I103" s="19">
        <f>Общая!V92</f>
        <v>0.54166666666666696</v>
      </c>
    </row>
    <row r="104" spans="2:9" s="11" customFormat="1" ht="80.099999999999994" customHeight="1" x14ac:dyDescent="0.25">
      <c r="B104" s="10">
        <f>Общая!B93</f>
        <v>90</v>
      </c>
      <c r="C104" s="16" t="str">
        <f>Общая!E93</f>
        <v>ООО "ОЭЗМК ЭКСК"</v>
      </c>
      <c r="D104" s="17" t="str">
        <f>CONCATENATE(Общая!G93," ",Общая!H93," ",Общая!I93," 
", Общая!K93," ",Общая!L93)</f>
        <v>Неверов Владимир Владимирович 
Главный электрик 41 год</v>
      </c>
      <c r="E104" s="18" t="str">
        <f>Общая!M93</f>
        <v>очередная</v>
      </c>
      <c r="F104" s="18" t="str">
        <f>Общая!R93</f>
        <v>V до и выше 1000 В</v>
      </c>
      <c r="G104" s="18" t="str">
        <f>Общая!N93</f>
        <v>административно - технический персонал</v>
      </c>
      <c r="H104" s="49" t="str">
        <f>Общая!S93</f>
        <v>ПТЭЭПЭЭ</v>
      </c>
      <c r="I104" s="19">
        <f>Общая!V93</f>
        <v>0.54166666666666696</v>
      </c>
    </row>
    <row r="105" spans="2:9" s="11" customFormat="1" ht="80.099999999999994" customHeight="1" x14ac:dyDescent="0.25">
      <c r="B105" s="10">
        <f>Общая!B94</f>
        <v>91</v>
      </c>
      <c r="C105" s="16" t="str">
        <f>Общая!E94</f>
        <v>ООО "Вектор"</v>
      </c>
      <c r="D105" s="17" t="str">
        <f>CONCATENATE(Общая!G94," ",Общая!H94," ",Общая!I94," 
", Общая!K94," ",Общая!L94)</f>
        <v>Феськов  Антон  Александрович 
Энергетик 1 год 3 месяца</v>
      </c>
      <c r="E105" s="18" t="str">
        <f>Общая!M94</f>
        <v>Очередная</v>
      </c>
      <c r="F105" s="18" t="str">
        <f>Общая!R94</f>
        <v>IV группа до 1000 В</v>
      </c>
      <c r="G105" s="18" t="str">
        <f>Общая!N94</f>
        <v>административно-технический персонал</v>
      </c>
      <c r="H105" s="49" t="str">
        <f>Общая!S94</f>
        <v>ПТЭЭПЭЭ</v>
      </c>
      <c r="I105" s="19">
        <f>Общая!V94</f>
        <v>0.54166666666666696</v>
      </c>
    </row>
    <row r="106" spans="2:9" s="11" customFormat="1" ht="80.099999999999994" customHeight="1" x14ac:dyDescent="0.25">
      <c r="B106" s="10">
        <f>Общая!B95</f>
        <v>92</v>
      </c>
      <c r="C106" s="16" t="str">
        <f>Общая!E95</f>
        <v>ООО "М-пластика"</v>
      </c>
      <c r="D106" s="17" t="str">
        <f>CONCATENATE(Общая!G95," ",Общая!H95," ",Общая!I95," 
", Общая!K95," ",Общая!L95)</f>
        <v>Фролов Валерий Александрович 
главный энергетик 6 месяцев</v>
      </c>
      <c r="E106" s="18" t="str">
        <f>Общая!M95</f>
        <v>внеочередная</v>
      </c>
      <c r="F106" s="18" t="str">
        <f>Общая!R95</f>
        <v>V до и выше 1000 В</v>
      </c>
      <c r="G106" s="18" t="str">
        <f>Общая!N95</f>
        <v>административно-технический персонал</v>
      </c>
      <c r="H106" s="49" t="str">
        <f>Общая!S95</f>
        <v>ПТЭЭПЭЭ</v>
      </c>
      <c r="I106" s="19">
        <f>Общая!V95</f>
        <v>0.54166666666666696</v>
      </c>
    </row>
    <row r="107" spans="2:9" s="11" customFormat="1" ht="80.099999999999994" customHeight="1" x14ac:dyDescent="0.25">
      <c r="B107" s="10">
        <f>Общая!B96</f>
        <v>93</v>
      </c>
      <c r="C107" s="16" t="str">
        <f>Общая!E96</f>
        <v>ООО "М-пластика"</v>
      </c>
      <c r="D107" s="17" t="str">
        <f>CONCATENATE(Общая!G96," ",Общая!H96," ",Общая!I96," 
", Общая!K96," ",Общая!L96)</f>
        <v>Надвиков Анатолий Анатольевич 
главный инженер 22 года</v>
      </c>
      <c r="E107" s="18" t="str">
        <f>Общая!M96</f>
        <v>очередная</v>
      </c>
      <c r="F107" s="18" t="str">
        <f>Общая!R96</f>
        <v>V до и выше 1000 В</v>
      </c>
      <c r="G107" s="18" t="str">
        <f>Общая!N96</f>
        <v>административно-технический персонал</v>
      </c>
      <c r="H107" s="49" t="str">
        <f>Общая!S96</f>
        <v>ПТЭЭПЭЭ</v>
      </c>
      <c r="I107" s="19">
        <f>Общая!V96</f>
        <v>0.54166666666666696</v>
      </c>
    </row>
    <row r="108" spans="2:9" s="11" customFormat="1" ht="80.099999999999994" customHeight="1" x14ac:dyDescent="0.25">
      <c r="B108" s="10">
        <f>Общая!B97</f>
        <v>94</v>
      </c>
      <c r="C108" s="16" t="str">
        <f>Общая!E97</f>
        <v>ООО "Гранель Инжиниринг"</v>
      </c>
      <c r="D108" s="17" t="str">
        <f>CONCATENATE(Общая!G97," ",Общая!H97," ",Общая!I97," 
", Общая!K97," ",Общая!L97)</f>
        <v>Убакуненко Денис Геннадьевич 
Начальник участка 2 года</v>
      </c>
      <c r="E108" s="18" t="str">
        <f>Общая!M97</f>
        <v>первичная</v>
      </c>
      <c r="F108" s="18" t="str">
        <f>Общая!R97</f>
        <v>-</v>
      </c>
      <c r="G108" s="18" t="str">
        <f>Общая!N97</f>
        <v>руководитель структурного подразделения</v>
      </c>
      <c r="H108" s="49" t="str">
        <f>Общая!S97</f>
        <v>ПТЭТЭ</v>
      </c>
      <c r="I108" s="19">
        <f>Общая!V97</f>
        <v>0.54166666666666696</v>
      </c>
    </row>
    <row r="109" spans="2:9" s="11" customFormat="1" ht="80.099999999999994" customHeight="1" x14ac:dyDescent="0.25">
      <c r="B109" s="10">
        <f>Общая!B98</f>
        <v>95</v>
      </c>
      <c r="C109" s="16" t="str">
        <f>Общая!E98</f>
        <v>ООО УК «ПроЛив»</v>
      </c>
      <c r="D109" s="17" t="str">
        <f>CONCATENATE(Общая!G98," ",Общая!H98," ",Общая!I98," 
", Общая!K98," ",Общая!L98)</f>
        <v xml:space="preserve">Зуев Станислав Игоревич 
Генеральный директор 2 г. </v>
      </c>
      <c r="E109" s="18" t="str">
        <f>Общая!M98</f>
        <v>первичная</v>
      </c>
      <c r="F109" s="18" t="str">
        <f>Общая!R98</f>
        <v>II до 1000 В</v>
      </c>
      <c r="G109" s="18" t="str">
        <f>Общая!N98</f>
        <v>административно-технический персонал</v>
      </c>
      <c r="H109" s="49" t="str">
        <f>Общая!S98</f>
        <v>ПТЭЭПЭЭ</v>
      </c>
      <c r="I109" s="19">
        <f>Общая!V98</f>
        <v>0.54166666666666696</v>
      </c>
    </row>
    <row r="110" spans="2:9" s="11" customFormat="1" ht="80.099999999999994" customHeight="1" x14ac:dyDescent="0.25">
      <c r="B110" s="10">
        <f>Общая!B99</f>
        <v>96</v>
      </c>
      <c r="C110" s="16" t="str">
        <f>Общая!E99</f>
        <v>ООО УК «ПроЛив»</v>
      </c>
      <c r="D110" s="17" t="str">
        <f>CONCATENATE(Общая!G99," ",Общая!H99," ",Общая!I99," 
", Общая!K99," ",Общая!L99)</f>
        <v>Шишко Павел Адамович 
Механик 1 г. 8 мес.</v>
      </c>
      <c r="E110" s="18" t="str">
        <f>Общая!M99</f>
        <v>первичная</v>
      </c>
      <c r="F110" s="18" t="str">
        <f>Общая!R99</f>
        <v>II до 1000 В</v>
      </c>
      <c r="G110" s="18" t="str">
        <f>Общая!N99</f>
        <v>административно-технический персонал</v>
      </c>
      <c r="H110" s="49" t="str">
        <f>Общая!S99</f>
        <v>ПТЭЭПЭЭ</v>
      </c>
      <c r="I110" s="19">
        <f>Общая!V99</f>
        <v>0.54166666666666696</v>
      </c>
    </row>
    <row r="111" spans="2:9" s="11" customFormat="1" ht="80.099999999999994" customHeight="1" x14ac:dyDescent="0.25">
      <c r="B111" s="10">
        <f>Общая!B100</f>
        <v>97</v>
      </c>
      <c r="C111" s="16" t="str">
        <f>Общая!E100</f>
        <v>ООО «М100»</v>
      </c>
      <c r="D111" s="17" t="str">
        <f>CONCATENATE(Общая!G100," ",Общая!H100," ",Общая!I100," 
", Общая!K100," ",Общая!L100)</f>
        <v>Титков
  Сергей  Васильевич 
Руководитель отдела автоматизации 6 лет</v>
      </c>
      <c r="E111" s="18" t="str">
        <f>Общая!M100</f>
        <v>первичная</v>
      </c>
      <c r="F111" s="18" t="str">
        <f>Общая!R100</f>
        <v>II гр. до 1000В</v>
      </c>
      <c r="G111" s="18" t="str">
        <f>Общая!N100</f>
        <v>административно-технический</v>
      </c>
      <c r="H111" s="49" t="str">
        <f>Общая!S100</f>
        <v>ПТЭЭПЭЭ</v>
      </c>
      <c r="I111" s="19">
        <f>Общая!V100</f>
        <v>0.54166666666666696</v>
      </c>
    </row>
    <row r="112" spans="2:9" s="11" customFormat="1" ht="80.099999999999994" customHeight="1" x14ac:dyDescent="0.25">
      <c r="B112" s="10">
        <f>Общая!B101</f>
        <v>98</v>
      </c>
      <c r="C112" s="16" t="str">
        <f>Общая!E101</f>
        <v>ООО «М100»</v>
      </c>
      <c r="D112" s="17" t="str">
        <f>CONCATENATE(Общая!G101," ",Общая!H101," ",Общая!I101," 
", Общая!K101," ",Общая!L101)</f>
        <v>Кужелев Владислав Владимирович 
Инженер по эксплуатации систем охлаждения 6 мес.</v>
      </c>
      <c r="E112" s="18" t="str">
        <f>Общая!M101</f>
        <v>первичная</v>
      </c>
      <c r="F112" s="18" t="str">
        <f>Общая!R101</f>
        <v>II гр. до 1000В</v>
      </c>
      <c r="G112" s="18" t="str">
        <f>Общая!N101</f>
        <v>административно-технический</v>
      </c>
      <c r="H112" s="49" t="str">
        <f>Общая!S101</f>
        <v>ПТЭЭПЭЭ</v>
      </c>
      <c r="I112" s="19">
        <f>Общая!V101</f>
        <v>0.54166666666666696</v>
      </c>
    </row>
    <row r="113" spans="2:9" s="11" customFormat="1" ht="80.099999999999994" customHeight="1" x14ac:dyDescent="0.25">
      <c r="B113" s="10">
        <f>Общая!B102</f>
        <v>99</v>
      </c>
      <c r="C113" s="16" t="str">
        <f>Общая!E102</f>
        <v>ООО «М100»</v>
      </c>
      <c r="D113" s="17" t="str">
        <f>CONCATENATE(Общая!G102," ",Общая!H102," ",Общая!I102," 
", Общая!K102," ",Общая!L102)</f>
        <v>Саранцев Александр  Вячеславович 
Руководитель ЦОД 6 мес.</v>
      </c>
      <c r="E113" s="18" t="str">
        <f>Общая!M102</f>
        <v>внеочередная</v>
      </c>
      <c r="F113" s="18" t="str">
        <f>Общая!R102</f>
        <v>V гр. до и выше 1000В</v>
      </c>
      <c r="G113" s="18" t="str">
        <f>Общая!N102</f>
        <v>административно-технический</v>
      </c>
      <c r="H113" s="49" t="str">
        <f>Общая!S102</f>
        <v>ПТЭЭПЭЭ</v>
      </c>
      <c r="I113" s="19">
        <f>Общая!V102</f>
        <v>0.5625</v>
      </c>
    </row>
    <row r="114" spans="2:9" s="11" customFormat="1" ht="80.099999999999994" customHeight="1" x14ac:dyDescent="0.25">
      <c r="B114" s="10">
        <f>Общая!B103</f>
        <v>100</v>
      </c>
      <c r="C114" s="16" t="str">
        <f>Общая!E103</f>
        <v>ООО "Салатерия"</v>
      </c>
      <c r="D114" s="17" t="str">
        <f>CONCATENATE(Общая!G103," ",Общая!H103," ",Общая!I103," 
", Общая!K103," ",Общая!L103)</f>
        <v>Акимов Павел Александрович 
главный инженер 3месяц</v>
      </c>
      <c r="E114" s="18" t="str">
        <f>Общая!M103</f>
        <v>первичная</v>
      </c>
      <c r="F114" s="18" t="str">
        <f>Общая!R103</f>
        <v>II до 1000 В</v>
      </c>
      <c r="G114" s="18" t="str">
        <f>Общая!N103</f>
        <v>административно-технический персонал</v>
      </c>
      <c r="H114" s="49" t="str">
        <f>Общая!S103</f>
        <v>ПТЭЭПЭЭ</v>
      </c>
      <c r="I114" s="19">
        <f>Общая!V103</f>
        <v>0.5625</v>
      </c>
    </row>
    <row r="115" spans="2:9" s="11" customFormat="1" ht="80.099999999999994" customHeight="1" x14ac:dyDescent="0.25">
      <c r="B115" s="10">
        <f>Общая!B104</f>
        <v>101</v>
      </c>
      <c r="C115" s="16" t="str">
        <f>Общая!E104</f>
        <v>ООО "Интеграл"</v>
      </c>
      <c r="D115" s="17" t="str">
        <f>CONCATENATE(Общая!G104," ",Общая!H104," ",Общая!I104," 
", Общая!K104," ",Общая!L104)</f>
        <v>Учин Михаил Николаевич 
заместитель начальника производственного отдела 6 лет</v>
      </c>
      <c r="E115" s="18" t="str">
        <f>Общая!M104</f>
        <v>очередная</v>
      </c>
      <c r="F115" s="18" t="str">
        <f>Общая!R104</f>
        <v>III до 1000 В</v>
      </c>
      <c r="G115" s="18" t="str">
        <f>Общая!N104</f>
        <v>административно-технический персонал</v>
      </c>
      <c r="H115" s="49" t="str">
        <f>Общая!S104</f>
        <v>ПТЭЭПЭЭ</v>
      </c>
      <c r="I115" s="19">
        <f>Общая!V104</f>
        <v>0.5625</v>
      </c>
    </row>
    <row r="116" spans="2:9" s="11" customFormat="1" ht="80.099999999999994" customHeight="1" x14ac:dyDescent="0.25">
      <c r="B116" s="10">
        <f>Общая!B105</f>
        <v>102</v>
      </c>
      <c r="C116" s="16" t="str">
        <f>Общая!E105</f>
        <v>ООО "Интеграл"</v>
      </c>
      <c r="D116" s="17" t="str">
        <f>CONCATENATE(Общая!G105," ",Общая!H105," ",Общая!I105," 
", Общая!K105," ",Общая!L105)</f>
        <v>Ли Валерий Владимирович 
начальник отдела по надзору за строительством и технической эксплуатации 1 год</v>
      </c>
      <c r="E116" s="18" t="str">
        <f>Общая!M105</f>
        <v>очередная</v>
      </c>
      <c r="F116" s="18" t="str">
        <f>Общая!R105</f>
        <v>III до 1000 В</v>
      </c>
      <c r="G116" s="18" t="str">
        <f>Общая!N105</f>
        <v>административно-технический персонал</v>
      </c>
      <c r="H116" s="49" t="str">
        <f>Общая!S105</f>
        <v>ПТЭЭПЭЭ</v>
      </c>
      <c r="I116" s="19">
        <f>Общая!V105</f>
        <v>0.5625</v>
      </c>
    </row>
    <row r="117" spans="2:9" s="11" customFormat="1" ht="80.099999999999994" customHeight="1" x14ac:dyDescent="0.25">
      <c r="B117" s="10">
        <f>Общая!B106</f>
        <v>103</v>
      </c>
      <c r="C117" s="16" t="str">
        <f>Общая!E106</f>
        <v>ООО "Интеграл"</v>
      </c>
      <c r="D117" s="17" t="str">
        <f>CONCATENATE(Общая!G106," ",Общая!H106," ",Общая!I106," 
", Общая!K106," ",Общая!L106)</f>
        <v>Золотарев Алексей Александрович 
ведущий конструктор -</v>
      </c>
      <c r="E117" s="18" t="str">
        <f>Общая!M106</f>
        <v>очередная</v>
      </c>
      <c r="F117" s="18" t="str">
        <f>Общая!R106</f>
        <v>III до 1000 В</v>
      </c>
      <c r="G117" s="18" t="str">
        <f>Общая!N106</f>
        <v>административно-технический персонал</v>
      </c>
      <c r="H117" s="49" t="str">
        <f>Общая!S106</f>
        <v>ПТЭЭПЭЭ</v>
      </c>
      <c r="I117" s="19">
        <f>Общая!V106</f>
        <v>0.5625</v>
      </c>
    </row>
    <row r="118" spans="2:9" s="11" customFormat="1" ht="80.099999999999994" customHeight="1" x14ac:dyDescent="0.25">
      <c r="B118" s="10">
        <f>Общая!B107</f>
        <v>104</v>
      </c>
      <c r="C118" s="16" t="str">
        <f>Общая!E107</f>
        <v xml:space="preserve"> ООО "Жилпромстрой"</v>
      </c>
      <c r="D118" s="17" t="str">
        <f>CONCATENATE(Общая!G107," ",Общая!H107," ",Общая!I107," 
", Общая!K107," ",Общая!L107)</f>
        <v>Грохольский Федор Романович 
 Главный инженер 2 года</v>
      </c>
      <c r="E118" s="18" t="str">
        <f>Общая!M107</f>
        <v xml:space="preserve"> первичная</v>
      </c>
      <c r="F118" s="18" t="str">
        <f>Общая!R107</f>
        <v>II до и выше 1000 В</v>
      </c>
      <c r="G118" s="18" t="str">
        <f>Общая!N107</f>
        <v>административно-технический персонал</v>
      </c>
      <c r="H118" s="49" t="str">
        <f>Общая!S107</f>
        <v>ПТЭЭПЭЭ</v>
      </c>
      <c r="I118" s="19">
        <f>Общая!V107</f>
        <v>0.5625</v>
      </c>
    </row>
    <row r="119" spans="2:9" s="11" customFormat="1" ht="80.099999999999994" customHeight="1" x14ac:dyDescent="0.25">
      <c r="B119" s="10">
        <f>Общая!B108</f>
        <v>105</v>
      </c>
      <c r="C119" s="16" t="str">
        <f>Общая!E108</f>
        <v xml:space="preserve"> ООО "Жилпромстрой"</v>
      </c>
      <c r="D119" s="17" t="str">
        <f>CONCATENATE(Общая!G108," ",Общая!H108," ",Общая!I108," 
", Общая!K108," ",Общая!L108)</f>
        <v>Алексеев Михаил Вадимович 
производитель работ 12 лет</v>
      </c>
      <c r="E119" s="18" t="str">
        <f>Общая!M108</f>
        <v>первичная</v>
      </c>
      <c r="F119" s="18" t="str">
        <f>Общая!R108</f>
        <v>II до и выше 1000 В</v>
      </c>
      <c r="G119" s="18" t="str">
        <f>Общая!N108</f>
        <v>административно-технический персонал</v>
      </c>
      <c r="H119" s="49" t="str">
        <f>Общая!S108</f>
        <v>ПТЭЭПЭЭ</v>
      </c>
      <c r="I119" s="19">
        <f>Общая!V108</f>
        <v>0.5625</v>
      </c>
    </row>
    <row r="120" spans="2:9" s="11" customFormat="1" ht="80.099999999999994" customHeight="1" x14ac:dyDescent="0.25">
      <c r="B120" s="10">
        <f>Общая!B109</f>
        <v>106</v>
      </c>
      <c r="C120" s="16" t="str">
        <f>Общая!E109</f>
        <v xml:space="preserve"> ООО "Жилпромстрой"</v>
      </c>
      <c r="D120" s="17" t="str">
        <f>CONCATENATE(Общая!G109," ",Общая!H109," ",Общая!I109," 
", Общая!K109," ",Общая!L109)</f>
        <v>Пушкаш Игорь Викторович 
начальник участка 10  лет</v>
      </c>
      <c r="E120" s="18" t="str">
        <f>Общая!M109</f>
        <v>первичнач</v>
      </c>
      <c r="F120" s="18" t="str">
        <f>Общая!R109</f>
        <v>II до и выше 1000 В</v>
      </c>
      <c r="G120" s="18" t="str">
        <f>Общая!N109</f>
        <v>административно-технический персонал</v>
      </c>
      <c r="H120" s="49" t="str">
        <f>Общая!S109</f>
        <v>ПТЭЭПЭЭ</v>
      </c>
      <c r="I120" s="19">
        <f>Общая!V109</f>
        <v>0.5625</v>
      </c>
    </row>
    <row r="121" spans="2:9" s="11" customFormat="1" ht="80.099999999999994" customHeight="1" x14ac:dyDescent="0.25">
      <c r="B121" s="10">
        <f>Общая!B110</f>
        <v>107</v>
      </c>
      <c r="C121" s="16" t="str">
        <f>Общая!E110</f>
        <v xml:space="preserve"> ООО "Жилпромстрой"</v>
      </c>
      <c r="D121" s="17" t="str">
        <f>CONCATENATE(Общая!G110," ",Общая!H110," ",Общая!I110," 
", Общая!K110," ",Общая!L110)</f>
        <v>Петров Владислав Сергеевич 
электромонтер по ремонту и обслуживанию электрооборудования 6 лет</v>
      </c>
      <c r="E121" s="18" t="str">
        <f>Общая!M110</f>
        <v>первичная</v>
      </c>
      <c r="F121" s="18" t="str">
        <f>Общая!R110</f>
        <v>II до и выше 1000 В</v>
      </c>
      <c r="G121" s="18" t="str">
        <f>Общая!N110</f>
        <v>административно-технический персонал</v>
      </c>
      <c r="H121" s="49" t="str">
        <f>Общая!S110</f>
        <v>ПТЭЭПЭЭ</v>
      </c>
      <c r="I121" s="19">
        <f>Общая!V110</f>
        <v>0.5625</v>
      </c>
    </row>
    <row r="122" spans="2:9" s="11" customFormat="1" ht="80.099999999999994" customHeight="1" x14ac:dyDescent="0.25">
      <c r="B122" s="10">
        <f>Общая!B111</f>
        <v>108</v>
      </c>
      <c r="C122" s="16" t="str">
        <f>Общая!E111</f>
        <v xml:space="preserve"> ООО "Жилпромстрой"</v>
      </c>
      <c r="D122" s="17" t="str">
        <f>CONCATENATE(Общая!G111," ",Общая!H111," ",Общая!I111," 
", Общая!K111," ",Общая!L111)</f>
        <v>Саркисян Артур Кимович 
производитель работ 5 лет</v>
      </c>
      <c r="E122" s="18" t="str">
        <f>Общая!M111</f>
        <v>первичная</v>
      </c>
      <c r="F122" s="18" t="str">
        <f>Общая!R111</f>
        <v>II до и выше 1000 В</v>
      </c>
      <c r="G122" s="18" t="str">
        <f>Общая!N111</f>
        <v>административно-технический персонал</v>
      </c>
      <c r="H122" s="49" t="str">
        <f>Общая!S111</f>
        <v>ПТЭЭПЭЭ</v>
      </c>
      <c r="I122" s="19">
        <f>Общая!V111</f>
        <v>0.5625</v>
      </c>
    </row>
    <row r="123" spans="2:9" s="11" customFormat="1" ht="80.099999999999994" customHeight="1" x14ac:dyDescent="0.25">
      <c r="B123" s="10">
        <f>Общая!B112</f>
        <v>109</v>
      </c>
      <c r="C123" s="16" t="str">
        <f>Общая!E112</f>
        <v>ООО "М.Ф.Компани"</v>
      </c>
      <c r="D123" s="17" t="str">
        <f>CONCATENATE(Общая!G112," ",Общая!H112," ",Общая!I112," 
", Общая!K112," ",Общая!L112)</f>
        <v>Римкевич Виктор Сергеевич 
энергетик 17 лет</v>
      </c>
      <c r="E123" s="18" t="str">
        <f>Общая!M112</f>
        <v>очередная</v>
      </c>
      <c r="F123" s="18" t="str">
        <f>Общая!R112</f>
        <v>V до и выше 1000 В</v>
      </c>
      <c r="G123" s="18" t="str">
        <f>Общая!N112</f>
        <v>административно-технический персонал</v>
      </c>
      <c r="H123" s="49" t="str">
        <f>Общая!S112</f>
        <v>ПТЭЭПЭЭ</v>
      </c>
      <c r="I123" s="19">
        <f>Общая!V112</f>
        <v>0.5625</v>
      </c>
    </row>
    <row r="124" spans="2:9" s="11" customFormat="1" ht="80.099999999999994" customHeight="1" x14ac:dyDescent="0.25">
      <c r="B124" s="10">
        <f>Общая!B113</f>
        <v>110</v>
      </c>
      <c r="C124" s="16" t="str">
        <f>Общая!E113</f>
        <v>АО "МОСКОКС"</v>
      </c>
      <c r="D124" s="17" t="str">
        <f>CONCATENATE(Общая!G113," ",Общая!H113," ",Общая!I113," 
", Общая!K113," ",Общая!L113)</f>
        <v>Стефанов Виктор Кириллович 
главный энергетик 3 года</v>
      </c>
      <c r="E124" s="18" t="str">
        <f>Общая!M113</f>
        <v>внеочередная</v>
      </c>
      <c r="F124" s="18" t="str">
        <f>Общая!R113</f>
        <v>IV до и выше 1000В</v>
      </c>
      <c r="G124" s="18" t="str">
        <f>Общая!N113</f>
        <v>административно-технический персонал</v>
      </c>
      <c r="H124" s="49" t="str">
        <f>Общая!S113</f>
        <v>ПТЭЭПЭЭ</v>
      </c>
      <c r="I124" s="19">
        <f>Общая!V113</f>
        <v>0.5625</v>
      </c>
    </row>
    <row r="125" spans="2:9" s="11" customFormat="1" ht="80.099999999999994" customHeight="1" x14ac:dyDescent="0.25">
      <c r="B125" s="10">
        <f>Общая!B114</f>
        <v>111</v>
      </c>
      <c r="C125" s="16" t="str">
        <f>Общая!E114</f>
        <v>АО "МОСКОКС"</v>
      </c>
      <c r="D125" s="17" t="str">
        <f>CONCATENATE(Общая!G114," ",Общая!H114," ",Общая!I114," 
", Общая!K114," ",Общая!L114)</f>
        <v>Ермаков Виктор Павлович 
ведущий специалист 16 лет</v>
      </c>
      <c r="E125" s="18" t="str">
        <f>Общая!M114</f>
        <v>внеочередная</v>
      </c>
      <c r="F125" s="18" t="str">
        <f>Общая!R114</f>
        <v>IV до и выше 1000В</v>
      </c>
      <c r="G125" s="18" t="str">
        <f>Общая!N114</f>
        <v>административно-технический персонал</v>
      </c>
      <c r="H125" s="49" t="str">
        <f>Общая!S114</f>
        <v>ПТЭЭПЭЭ</v>
      </c>
      <c r="I125" s="19">
        <f>Общая!V114</f>
        <v>0.5625</v>
      </c>
    </row>
    <row r="126" spans="2:9" s="11" customFormat="1" ht="80.099999999999994" customHeight="1" x14ac:dyDescent="0.25">
      <c r="B126" s="10">
        <f>Общая!B115</f>
        <v>112</v>
      </c>
      <c r="C126" s="16" t="str">
        <f>Общая!E115</f>
        <v>АО "МОСКОКС"</v>
      </c>
      <c r="D126" s="17" t="str">
        <f>CONCATENATE(Общая!G115," ",Общая!H115," ",Общая!I115," 
", Общая!K115," ",Общая!L115)</f>
        <v>Тищенков Александр Петрович 
начальник отделения 5 лет</v>
      </c>
      <c r="E126" s="18" t="str">
        <f>Общая!M115</f>
        <v>внеочередная</v>
      </c>
      <c r="F126" s="18" t="str">
        <f>Общая!R115</f>
        <v>IV до и выше 1000В</v>
      </c>
      <c r="G126" s="18" t="str">
        <f>Общая!N115</f>
        <v>административно-технический персонал</v>
      </c>
      <c r="H126" s="49" t="str">
        <f>Общая!S115</f>
        <v>ПТЭЭПЭЭ</v>
      </c>
      <c r="I126" s="19">
        <f>Общая!V115</f>
        <v>0.5625</v>
      </c>
    </row>
    <row r="127" spans="2:9" s="11" customFormat="1" ht="80.099999999999994" customHeight="1" x14ac:dyDescent="0.25">
      <c r="B127" s="10">
        <f>Общая!B116</f>
        <v>113</v>
      </c>
      <c r="C127" s="16" t="str">
        <f>Общая!E116</f>
        <v>АО "МОСКОКС"</v>
      </c>
      <c r="D127" s="17" t="str">
        <f>CONCATENATE(Общая!G116," ",Общая!H116," ",Общая!I116," 
", Общая!K116," ",Общая!L116)</f>
        <v>Зуев Иван Александрович 
начальник участка 5 лет</v>
      </c>
      <c r="E127" s="18" t="str">
        <f>Общая!M116</f>
        <v>внеочередная</v>
      </c>
      <c r="F127" s="18" t="str">
        <f>Общая!R116</f>
        <v>IV до и выше 1000В</v>
      </c>
      <c r="G127" s="18" t="str">
        <f>Общая!N116</f>
        <v>административно-технический персонал</v>
      </c>
      <c r="H127" s="49" t="str">
        <f>Общая!S116</f>
        <v>ПТЭЭПЭЭ</v>
      </c>
      <c r="I127" s="19">
        <f>Общая!V116</f>
        <v>0.5625</v>
      </c>
    </row>
    <row r="128" spans="2:9" s="11" customFormat="1" ht="80.099999999999994" customHeight="1" x14ac:dyDescent="0.25">
      <c r="B128" s="10">
        <f>Общая!B117</f>
        <v>114</v>
      </c>
      <c r="C128" s="16" t="str">
        <f>Общая!E117</f>
        <v>АО "МОСКОКС"</v>
      </c>
      <c r="D128" s="17" t="str">
        <f>CONCATENATE(Общая!G117," ",Общая!H117," ",Общая!I117," 
", Общая!K117," ",Общая!L117)</f>
        <v>Кашин Максим Васильевич 
начальник участка 3 мес</v>
      </c>
      <c r="E128" s="18" t="str">
        <f>Общая!M117</f>
        <v>внеочередная</v>
      </c>
      <c r="F128" s="18" t="str">
        <f>Общая!R117</f>
        <v>III до и выше 1000В</v>
      </c>
      <c r="G128" s="18" t="str">
        <f>Общая!N117</f>
        <v>административно-технический персонал</v>
      </c>
      <c r="H128" s="49" t="str">
        <f>Общая!S117</f>
        <v>ПТЭЭПЭЭ</v>
      </c>
      <c r="I128" s="19">
        <f>Общая!V117</f>
        <v>0.5625</v>
      </c>
    </row>
    <row r="129" spans="2:9" s="11" customFormat="1" ht="80.099999999999994" customHeight="1" x14ac:dyDescent="0.25">
      <c r="B129" s="10">
        <f>Общая!B118</f>
        <v>115</v>
      </c>
      <c r="C129" s="16" t="str">
        <f>Общая!E118</f>
        <v>ООО "Водоканал"</v>
      </c>
      <c r="D129" s="17" t="str">
        <f>CONCATENATE(Общая!G118," ",Общая!H118," ",Общая!I118," 
", Общая!K118," ",Общая!L118)</f>
        <v>Михайлов Андрей Геннадьевич 
Мастер службы аварийно-восстановительных работ  1 месяц</v>
      </c>
      <c r="E129" s="18" t="str">
        <f>Общая!M118</f>
        <v>первичная</v>
      </c>
      <c r="F129" s="18" t="str">
        <f>Общая!R118</f>
        <v>II до 1000 В</v>
      </c>
      <c r="G129" s="18" t="str">
        <f>Общая!N118</f>
        <v>административно-технический персонал</v>
      </c>
      <c r="H129" s="49" t="str">
        <f>Общая!S118</f>
        <v>ПТЭЭПЭЭ</v>
      </c>
      <c r="I129" s="19">
        <f>Общая!V118</f>
        <v>0.58333333333333304</v>
      </c>
    </row>
    <row r="130" spans="2:9" s="11" customFormat="1" ht="80.099999999999994" customHeight="1" x14ac:dyDescent="0.25">
      <c r="B130" s="10">
        <f>Общая!B119</f>
        <v>116</v>
      </c>
      <c r="C130" s="16" t="str">
        <f>Общая!E119</f>
        <v>ЗАО «ШАТУРА-ВУД»</v>
      </c>
      <c r="D130" s="17" t="str">
        <f>CONCATENATE(Общая!G119," ",Общая!H119," ",Общая!I119," 
", Общая!K119," ",Общая!L119)</f>
        <v>Полянский  Денис  Владимирович 
Инженер по охране труда 9 лет</v>
      </c>
      <c r="E130" s="18" t="str">
        <f>Общая!M119</f>
        <v>первичная</v>
      </c>
      <c r="F130" s="18" t="str">
        <f>Общая!R119</f>
        <v>II до и выше 1000 В</v>
      </c>
      <c r="G130" s="18" t="str">
        <f>Общая!N119</f>
        <v>административно-технический персонал</v>
      </c>
      <c r="H130" s="49" t="str">
        <f>Общая!S119</f>
        <v>ПТЭЭПЭЭ</v>
      </c>
      <c r="I130" s="19">
        <f>Общая!V119</f>
        <v>0.58333333333333304</v>
      </c>
    </row>
    <row r="131" spans="2:9" s="11" customFormat="1" ht="80.099999999999994" customHeight="1" x14ac:dyDescent="0.25">
      <c r="B131" s="10">
        <f>Общая!B120</f>
        <v>117</v>
      </c>
      <c r="C131" s="16" t="str">
        <f>Общая!E120</f>
        <v>ООО "ЛЕЕС"</v>
      </c>
      <c r="D131" s="17" t="str">
        <f>CONCATENATE(Общая!G120," ",Общая!H120," ",Общая!I120," 
", Общая!K120," ",Общая!L120)</f>
        <v>Кислов Сергей Михайлович 
главный энергетик 16 лет</v>
      </c>
      <c r="E131" s="18" t="str">
        <f>Общая!M120</f>
        <v>внеочередная</v>
      </c>
      <c r="F131" s="18" t="str">
        <f>Общая!R120</f>
        <v>IV до и выше 1000 В</v>
      </c>
      <c r="G131" s="18" t="str">
        <f>Общая!N120</f>
        <v>административно-технический персонал</v>
      </c>
      <c r="H131" s="49" t="str">
        <f>Общая!S120</f>
        <v>ПТЭЭПЭЭ</v>
      </c>
      <c r="I131" s="19">
        <f>Общая!V120</f>
        <v>0.58333333333333304</v>
      </c>
    </row>
    <row r="132" spans="2:9" s="11" customFormat="1" ht="80.099999999999994" customHeight="1" x14ac:dyDescent="0.25">
      <c r="B132" s="10">
        <f>Общая!B121</f>
        <v>118</v>
      </c>
      <c r="C132" s="16" t="str">
        <f>Общая!E121</f>
        <v>ФГБУЗ МСЧ №152 ФМБА России</v>
      </c>
      <c r="D132" s="17" t="str">
        <f>CONCATENATE(Общая!G121," ",Общая!H121," ",Общая!I121," 
", Общая!K121," ",Общая!L121)</f>
        <v>Сидоренко Андрей Валентинович 
главный инженер 9 лет</v>
      </c>
      <c r="E132" s="18" t="str">
        <f>Общая!M121</f>
        <v>очередная</v>
      </c>
      <c r="F132" s="18" t="str">
        <f>Общая!R121</f>
        <v>III до 1000 В</v>
      </c>
      <c r="G132" s="18" t="str">
        <f>Общая!N121</f>
        <v>административно-технический персонал</v>
      </c>
      <c r="H132" s="49" t="str">
        <f>Общая!S121</f>
        <v>ПТЭЭПЭЭ</v>
      </c>
      <c r="I132" s="19">
        <f>Общая!V121</f>
        <v>0.58333333333333304</v>
      </c>
    </row>
    <row r="133" spans="2:9" s="11" customFormat="1" ht="80.099999999999994" customHeight="1" x14ac:dyDescent="0.25">
      <c r="B133" s="10">
        <f>Общая!B122</f>
        <v>119</v>
      </c>
      <c r="C133" s="16" t="str">
        <f>Общая!E122</f>
        <v>ФГБУЗ МСЧ №152 ФМБА России</v>
      </c>
      <c r="D133" s="17" t="str">
        <f>CONCATENATE(Общая!G122," ",Общая!H122," ",Общая!I122," 
", Общая!K122," ",Общая!L122)</f>
        <v>Федоров Валерий Венариевич 
электромонтер 7 лет</v>
      </c>
      <c r="E133" s="18" t="str">
        <f>Общая!M122</f>
        <v>очередная</v>
      </c>
      <c r="F133" s="18" t="str">
        <f>Общая!R122</f>
        <v>III до 1000 В</v>
      </c>
      <c r="G133" s="18" t="str">
        <f>Общая!N122</f>
        <v>оперативно-ремонтный персонал</v>
      </c>
      <c r="H133" s="49" t="str">
        <f>Общая!S122</f>
        <v>ПТЭЭПЭЭ</v>
      </c>
      <c r="I133" s="19">
        <f>Общая!V122</f>
        <v>0.58333333333333304</v>
      </c>
    </row>
    <row r="134" spans="2:9" s="11" customFormat="1" ht="80.099999999999994" customHeight="1" x14ac:dyDescent="0.25">
      <c r="B134" s="10">
        <f>Общая!B123</f>
        <v>120</v>
      </c>
      <c r="C134" s="16" t="str">
        <f>Общая!E123</f>
        <v>АО "БЕЦЕМА"</v>
      </c>
      <c r="D134" s="17" t="str">
        <f>CONCATENATE(Общая!G123," ",Общая!H123," ",Общая!I123," 
", Общая!K123," ",Общая!L123)</f>
        <v>Миролюбов  Александр  Олегович 
начальник энергетического цеха 8 мес</v>
      </c>
      <c r="E134" s="18" t="str">
        <f>Общая!M123</f>
        <v>внеочередная</v>
      </c>
      <c r="F134" s="18" t="str">
        <f>Общая!R123</f>
        <v>V до и выше 1000 В</v>
      </c>
      <c r="G134" s="18" t="str">
        <f>Общая!N123</f>
        <v>административно-технический персонал</v>
      </c>
      <c r="H134" s="49" t="str">
        <f>Общая!S123</f>
        <v>ПТЭЭПЭЭ</v>
      </c>
      <c r="I134" s="19">
        <f>Общая!V123</f>
        <v>0.58333333333333304</v>
      </c>
    </row>
    <row r="135" spans="2:9" s="11" customFormat="1" ht="80.099999999999994" customHeight="1" x14ac:dyDescent="0.25">
      <c r="B135" s="10">
        <f>Общая!B124</f>
        <v>121</v>
      </c>
      <c r="C135" s="16" t="str">
        <f>Общая!E124</f>
        <v>ООО "ЭНЕРГОСТАНДАРТ"</v>
      </c>
      <c r="D135" s="17" t="str">
        <f>CONCATENATE(Общая!G124," ",Общая!H124," ",Общая!I124," 
", Общая!K124," ",Общая!L124)</f>
        <v>Епифанов  Александр Геннадьевич 
начальник участка 5 лет</v>
      </c>
      <c r="E135" s="18" t="str">
        <f>Общая!M124</f>
        <v>очередная</v>
      </c>
      <c r="F135" s="18" t="str">
        <f>Общая!R124</f>
        <v>V до и выше 1000 В</v>
      </c>
      <c r="G135" s="18" t="str">
        <f>Общая!N124</f>
        <v>административно-технческий персонал</v>
      </c>
      <c r="H135" s="49" t="str">
        <f>Общая!S124</f>
        <v>ПТЭЭСиС</v>
      </c>
      <c r="I135" s="19">
        <f>Общая!V124</f>
        <v>0.58333333333333304</v>
      </c>
    </row>
    <row r="136" spans="2:9" s="11" customFormat="1" ht="80.099999999999994" customHeight="1" x14ac:dyDescent="0.25">
      <c r="B136" s="10">
        <f>Общая!B125</f>
        <v>122</v>
      </c>
      <c r="C136" s="16" t="str">
        <f>Общая!E125</f>
        <v>ООО "ЭНЕРГОСТАНДАРТ"</v>
      </c>
      <c r="D136" s="17" t="str">
        <f>CONCATENATE(Общая!G125," ",Общая!H125," ",Общая!I125," 
", Общая!K125," ",Общая!L125)</f>
        <v>Кузьмин  Кирилл  Викторович 
производитель работ 5 лет</v>
      </c>
      <c r="E136" s="18" t="str">
        <f>Общая!M125</f>
        <v>очередная</v>
      </c>
      <c r="F136" s="18" t="str">
        <f>Общая!R125</f>
        <v>V до и выше 1000 В</v>
      </c>
      <c r="G136" s="18" t="str">
        <f>Общая!N125</f>
        <v>административно-технческий персонал</v>
      </c>
      <c r="H136" s="49" t="str">
        <f>Общая!S125</f>
        <v>ПТЭЭСиС</v>
      </c>
      <c r="I136" s="19">
        <f>Общая!V125</f>
        <v>0.58333333333333304</v>
      </c>
    </row>
    <row r="137" spans="2:9" s="11" customFormat="1" ht="80.099999999999994" customHeight="1" x14ac:dyDescent="0.25">
      <c r="B137" s="10">
        <f>Общая!B126</f>
        <v>123</v>
      </c>
      <c r="C137" s="16" t="str">
        <f>Общая!E126</f>
        <v>ООО "ЭНЕРГОСТАНДАРТ"</v>
      </c>
      <c r="D137" s="17" t="str">
        <f>CONCATENATE(Общая!G126," ",Общая!H126," ",Общая!I126," 
", Общая!K126," ",Общая!L126)</f>
        <v>Миронов  Иван  Александрович 
мастер 5 лет</v>
      </c>
      <c r="E137" s="18" t="str">
        <f>Общая!M126</f>
        <v>очередная</v>
      </c>
      <c r="F137" s="18" t="str">
        <f>Общая!R126</f>
        <v>V до и выше 1000 В</v>
      </c>
      <c r="G137" s="18" t="str">
        <f>Общая!N126</f>
        <v>административно-технческий персонал</v>
      </c>
      <c r="H137" s="49" t="str">
        <f>Общая!S126</f>
        <v>ПТЭЭСиС</v>
      </c>
      <c r="I137" s="19">
        <f>Общая!V126</f>
        <v>0.58333333333333304</v>
      </c>
    </row>
    <row r="138" spans="2:9" s="11" customFormat="1" ht="80.099999999999994" customHeight="1" x14ac:dyDescent="0.25">
      <c r="B138" s="10">
        <f>Общая!B127</f>
        <v>124</v>
      </c>
      <c r="C138" s="16" t="str">
        <f>Общая!E127</f>
        <v>ООО "Шереметьево Паркинг"</v>
      </c>
      <c r="D138" s="17" t="str">
        <f>CONCATENATE(Общая!G127," ",Общая!H127," ",Общая!I127," 
", Общая!K127," ",Общая!L127)</f>
        <v>Рахимов Павел Александрович 
Заместитель генерального директора по эксплуатации и строительству 4 года 3 месяца</v>
      </c>
      <c r="E138" s="18" t="str">
        <f>Общая!M127</f>
        <v>Первичная</v>
      </c>
      <c r="F138" s="18" t="str">
        <f>Общая!R127</f>
        <v>II группа до 1000 В</v>
      </c>
      <c r="G138" s="18" t="str">
        <f>Общая!N127</f>
        <v>административно-технический персонал</v>
      </c>
      <c r="H138" s="49" t="str">
        <f>Общая!S127</f>
        <v>ПТЭЭПЭЭ</v>
      </c>
      <c r="I138" s="19">
        <f>Общая!V127</f>
        <v>0.58333333333333304</v>
      </c>
    </row>
    <row r="139" spans="2:9" s="11" customFormat="1" ht="80.099999999999994" customHeight="1" x14ac:dyDescent="0.25">
      <c r="B139" s="10">
        <f>Общая!B128</f>
        <v>125</v>
      </c>
      <c r="C139" s="16" t="str">
        <f>Общая!E128</f>
        <v>ООО "Шереметьево Паркинг"</v>
      </c>
      <c r="D139" s="17" t="str">
        <f>CONCATENATE(Общая!G128," ",Общая!H128," ",Общая!I128," 
", Общая!K128," ",Общая!L128)</f>
        <v>Лелявин Геннадий Иванович 
Начальник отдела 3 года 10 месяцев</v>
      </c>
      <c r="E139" s="18" t="str">
        <f>Общая!M128</f>
        <v>Первичная</v>
      </c>
      <c r="F139" s="18" t="str">
        <f>Общая!R128</f>
        <v>II группа до 1000 В</v>
      </c>
      <c r="G139" s="18" t="str">
        <f>Общая!N128</f>
        <v>административно-технический персонал</v>
      </c>
      <c r="H139" s="49" t="str">
        <f>Общая!S128</f>
        <v>ПТЭЭПЭЭ</v>
      </c>
      <c r="I139" s="19">
        <f>Общая!V128</f>
        <v>0.58333333333333304</v>
      </c>
    </row>
    <row r="140" spans="2:9" s="11" customFormat="1" ht="80.099999999999994" customHeight="1" x14ac:dyDescent="0.25">
      <c r="B140" s="10">
        <f>Общая!B129</f>
        <v>126</v>
      </c>
      <c r="C140" s="16" t="str">
        <f>Общая!E129</f>
        <v>ООО "Шереметьево Паркинг"</v>
      </c>
      <c r="D140" s="17" t="str">
        <f>CONCATENATE(Общая!G129," ",Общая!H129," ",Общая!I129," 
", Общая!K129," ",Общая!L129)</f>
        <v>Кормушин Дмитрий Александрович 
Начальник отдела 5 лет 4 месяца</v>
      </c>
      <c r="E140" s="18" t="str">
        <f>Общая!M129</f>
        <v>Первичная</v>
      </c>
      <c r="F140" s="18" t="str">
        <f>Общая!R129</f>
        <v>II группа до 1000 В</v>
      </c>
      <c r="G140" s="18" t="str">
        <f>Общая!N129</f>
        <v>административно-технический персонал</v>
      </c>
      <c r="H140" s="49" t="str">
        <f>Общая!S129</f>
        <v>ПТЭЭПЭЭ</v>
      </c>
      <c r="I140" s="19">
        <f>Общая!V129</f>
        <v>0.58333333333333304</v>
      </c>
    </row>
    <row r="141" spans="2:9" s="43" customFormat="1" ht="80.099999999999994" customHeight="1" x14ac:dyDescent="0.25">
      <c r="B141" s="10">
        <f>Общая!B130</f>
        <v>127</v>
      </c>
      <c r="C141" s="16" t="str">
        <f>Общая!E130</f>
        <v>ООО "Шереметьево Паркинг"</v>
      </c>
      <c r="D141" s="17" t="str">
        <f>CONCATENATE(Общая!G130," ",Общая!H130," ",Общая!I130," 
", Общая!K130," ",Общая!L130)</f>
        <v>Скрипов Василий Витальевич 
Ведущий специалист 5 лет 9 месяцев</v>
      </c>
      <c r="E141" s="18" t="str">
        <f>Общая!M130</f>
        <v>Первичная</v>
      </c>
      <c r="F141" s="18" t="str">
        <f>Общая!R130</f>
        <v>II группа до 1000 В</v>
      </c>
      <c r="G141" s="18" t="str">
        <f>Общая!N130</f>
        <v>административно-технический персонал</v>
      </c>
      <c r="H141" s="49" t="str">
        <f>Общая!S130</f>
        <v>ПТЭЭПЭЭ</v>
      </c>
      <c r="I141" s="19">
        <f>Общая!V130</f>
        <v>0.58333333333333304</v>
      </c>
    </row>
    <row r="142" spans="2:9" s="11" customFormat="1" ht="80.099999999999994" customHeight="1" x14ac:dyDescent="0.25">
      <c r="B142" s="10">
        <f>Общая!B131</f>
        <v>128</v>
      </c>
      <c r="C142" s="16" t="str">
        <f>Общая!E131</f>
        <v>ООО "Шереметьево Паркинг"</v>
      </c>
      <c r="D142" s="17" t="str">
        <f>CONCATENATE(Общая!G131," ",Общая!H131," ",Общая!I131," 
", Общая!K131," ",Общая!L131)</f>
        <v>Парубец Владимир Александрович 
Ведущий специалист 2 года 9 месяцев</v>
      </c>
      <c r="E142" s="18" t="str">
        <f>Общая!M131</f>
        <v>Первичная</v>
      </c>
      <c r="F142" s="18" t="str">
        <f>Общая!R131</f>
        <v>II группа до 1000 В</v>
      </c>
      <c r="G142" s="18" t="str">
        <f>Общая!N131</f>
        <v>административно-технический персонал</v>
      </c>
      <c r="H142" s="49" t="str">
        <f>Общая!S131</f>
        <v>ПТЭЭПЭЭ</v>
      </c>
      <c r="I142" s="19">
        <f>Общая!V131</f>
        <v>0.58333333333333304</v>
      </c>
    </row>
    <row r="143" spans="2:9" s="11" customFormat="1" ht="80.099999999999994" customHeight="1" x14ac:dyDescent="0.25">
      <c r="B143" s="10">
        <f>Общая!B132</f>
        <v>129</v>
      </c>
      <c r="C143" s="16" t="str">
        <f>Общая!E132</f>
        <v>ООО ПЛАТТЕН</v>
      </c>
      <c r="D143" s="17" t="str">
        <f>CONCATENATE(Общая!G132," ",Общая!H132," ",Общая!I132," 
", Общая!K132," ",Общая!L132)</f>
        <v>Кременецкий Лев Иванович 
Главный энергетик 1 год 8 м</v>
      </c>
      <c r="E143" s="18" t="str">
        <f>Общая!M132</f>
        <v>очередная</v>
      </c>
      <c r="F143" s="18" t="str">
        <f>Общая!R132</f>
        <v xml:space="preserve"> V группа до и выше 1000 В</v>
      </c>
      <c r="G143" s="18" t="str">
        <f>Общая!N132</f>
        <v>административно-технический персонал</v>
      </c>
      <c r="H143" s="49" t="str">
        <f>Общая!S132</f>
        <v>ПТЭЭПЭЭ</v>
      </c>
      <c r="I143" s="19">
        <f>Общая!V132</f>
        <v>0.58333333333333304</v>
      </c>
    </row>
    <row r="144" spans="2:9" s="11" customFormat="1" ht="80.099999999999994" customHeight="1" x14ac:dyDescent="0.25">
      <c r="B144" s="10">
        <f>Общая!B133</f>
        <v>130</v>
      </c>
      <c r="C144" s="16" t="str">
        <f>Общая!E133</f>
        <v>Акционерное об-щество "Биомед"  им.И.И. Мечникова</v>
      </c>
      <c r="D144" s="17" t="str">
        <f>CONCATENATE(Общая!G133," ",Общая!H133," ",Общая!I133," 
", Общая!K133," ",Общая!L133)</f>
        <v xml:space="preserve">Казаков  Сергей  Алексеевич 
Инженер по охране труда и технике безопасности 1 год </v>
      </c>
      <c r="E144" s="18" t="str">
        <f>Общая!M133</f>
        <v>первичная</v>
      </c>
      <c r="F144" s="18" t="str">
        <f>Общая!R133</f>
        <v>II до 1000 В</v>
      </c>
      <c r="G144" s="18" t="str">
        <f>Общая!N133</f>
        <v>административно-технический персонал</v>
      </c>
      <c r="H144" s="49" t="str">
        <f>Общая!S133</f>
        <v>ПТЭЭПЭЭ</v>
      </c>
      <c r="I144" s="19">
        <f>Общая!V133</f>
        <v>0.58333333333333304</v>
      </c>
    </row>
    <row r="145" spans="2:9" s="43" customFormat="1" ht="80.099999999999994" customHeight="1" x14ac:dyDescent="0.25">
      <c r="B145" s="10">
        <f>Общая!B134</f>
        <v>131</v>
      </c>
      <c r="C145" s="16" t="str">
        <f>Общая!E134</f>
        <v>ИП Сагиров Дмитрий Маратович</v>
      </c>
      <c r="D145" s="17" t="str">
        <f>CONCATENATE(Общая!G134," ",Общая!H134," ",Общая!I134," 
", Общая!K134," ",Общая!L134)</f>
        <v>Попов Павел Александрович 
Инженер КИПиА 3 года</v>
      </c>
      <c r="E145" s="18" t="str">
        <f>Общая!M134</f>
        <v>первичная</v>
      </c>
      <c r="F145" s="18" t="str">
        <f>Общая!R134</f>
        <v>II до 1000 В</v>
      </c>
      <c r="G145" s="18" t="str">
        <f>Общая!N134</f>
        <v>административно-технический персонал</v>
      </c>
      <c r="H145" s="49" t="str">
        <f>Общая!S134</f>
        <v>ПТЭЭПЭЭ</v>
      </c>
      <c r="I145" s="19">
        <f>Общая!V134</f>
        <v>0.58333333333333304</v>
      </c>
    </row>
    <row r="146" spans="2:9" s="11" customFormat="1" ht="80.099999999999994" customHeight="1" x14ac:dyDescent="0.25">
      <c r="B146" s="10">
        <f>Общая!B135</f>
        <v>132</v>
      </c>
      <c r="C146" s="16" t="str">
        <f>Общая!E135</f>
        <v>ИП Сагиров Дмитрий Маратович</v>
      </c>
      <c r="D146" s="17" t="str">
        <f>CONCATENATE(Общая!G135," ",Общая!H135," ",Общая!I135," 
", Общая!K135," ",Общая!L135)</f>
        <v>Мельник Федор  Александрович 
Инженер по КИПиА 3 года</v>
      </c>
      <c r="E146" s="18" t="str">
        <f>Общая!M135</f>
        <v>очередная</v>
      </c>
      <c r="F146" s="18" t="str">
        <f>Общая!R135</f>
        <v>III до 1000 В</v>
      </c>
      <c r="G146" s="18" t="str">
        <f>Общая!N135</f>
        <v>административно-технический персонал</v>
      </c>
      <c r="H146" s="49" t="str">
        <f>Общая!S135</f>
        <v>ПТЭЭПЭЭ</v>
      </c>
      <c r="I146" s="19">
        <f>Общая!V135</f>
        <v>0.58333333333333304</v>
      </c>
    </row>
    <row r="147" spans="2:9" s="11" customFormat="1" ht="80.099999999999994" customHeight="1" x14ac:dyDescent="0.25">
      <c r="B147" s="10">
        <f>Общая!B136</f>
        <v>133</v>
      </c>
      <c r="C147" s="16" t="str">
        <f>Общая!E136</f>
        <v>ИП Сагиров Дмитрий Маратович</v>
      </c>
      <c r="D147" s="17" t="str">
        <f>CONCATENATE(Общая!G136," ",Общая!H136," ",Общая!I136," 
", Общая!K136," ",Общая!L136)</f>
        <v>Мчедлидзе  Гурам  Георгиевич 
Инженер по КИПиА 3 года</v>
      </c>
      <c r="E147" s="18" t="str">
        <f>Общая!M136</f>
        <v>внеочередная</v>
      </c>
      <c r="F147" s="18" t="str">
        <f>Общая!R136</f>
        <v>III до 1000 В</v>
      </c>
      <c r="G147" s="18" t="str">
        <f>Общая!N136</f>
        <v>административно-технический персонал</v>
      </c>
      <c r="H147" s="49" t="str">
        <f>Общая!S136</f>
        <v>ПТЭЭПЭЭ</v>
      </c>
      <c r="I147" s="19">
        <f>Общая!V136</f>
        <v>0.60416666666666696</v>
      </c>
    </row>
    <row r="148" spans="2:9" s="11" customFormat="1" ht="80.099999999999994" customHeight="1" x14ac:dyDescent="0.25">
      <c r="B148" s="10">
        <f>Общая!B137</f>
        <v>134</v>
      </c>
      <c r="C148" s="16" t="str">
        <f>Общая!E137</f>
        <v>ООО "Южный Парк"</v>
      </c>
      <c r="D148" s="17" t="str">
        <f>CONCATENATE(Общая!G137," ",Общая!H137," ",Общая!I137," 
", Общая!K137," ",Общая!L137)</f>
        <v>Козьмин  Евгений  Георгиевич 
Главный инженер 31</v>
      </c>
      <c r="E148" s="18" t="str">
        <f>Общая!M137</f>
        <v>очередная</v>
      </c>
      <c r="F148" s="18" t="str">
        <f>Общая!R137</f>
        <v>IV до 1000 В</v>
      </c>
      <c r="G148" s="18" t="str">
        <f>Общая!N137</f>
        <v>административно-технческий персонал</v>
      </c>
      <c r="H148" s="49" t="str">
        <f>Общая!S137</f>
        <v>ПТЭЭПЭЭ</v>
      </c>
      <c r="I148" s="19">
        <f>Общая!V137</f>
        <v>0.60416666666666696</v>
      </c>
    </row>
    <row r="149" spans="2:9" s="11" customFormat="1" ht="80.099999999999994" customHeight="1" x14ac:dyDescent="0.25">
      <c r="B149" s="10">
        <f>Общая!B138</f>
        <v>135</v>
      </c>
      <c r="C149" s="16" t="str">
        <f>Общая!E138</f>
        <v>ООО "Южный Парк"</v>
      </c>
      <c r="D149" s="17" t="str">
        <f>CONCATENATE(Общая!G138," ",Общая!H138," ",Общая!I138," 
", Общая!K138," ",Общая!L138)</f>
        <v>Громилин Юрий Сергеевич 
Электрик 34</v>
      </c>
      <c r="E149" s="18" t="str">
        <f>Общая!M138</f>
        <v>очередная</v>
      </c>
      <c r="F149" s="18" t="str">
        <f>Общая!R138</f>
        <v>IV до 1000 В</v>
      </c>
      <c r="G149" s="18" t="str">
        <f>Общая!N138</f>
        <v xml:space="preserve">оперативно-ремонтный персонал </v>
      </c>
      <c r="H149" s="49" t="str">
        <f>Общая!S138</f>
        <v>ПТЭЭПЭЭ</v>
      </c>
      <c r="I149" s="19">
        <f>Общая!V138</f>
        <v>0.60416666666666696</v>
      </c>
    </row>
    <row r="150" spans="2:9" s="11" customFormat="1" ht="80.099999999999994" customHeight="1" x14ac:dyDescent="0.25">
      <c r="B150" s="10">
        <f>Общая!B139</f>
        <v>136</v>
      </c>
      <c r="C150" s="16" t="str">
        <f>Общая!E139</f>
        <v>ООО "Южный Парк"</v>
      </c>
      <c r="D150" s="17" t="str">
        <f>CONCATENATE(Общая!G139," ",Общая!H139," ",Общая!I139," 
", Общая!K139," ",Общая!L139)</f>
        <v>Кулигин Евгений  Викторович 
Электрик 28</v>
      </c>
      <c r="E150" s="18" t="str">
        <f>Общая!M139</f>
        <v>очередная</v>
      </c>
      <c r="F150" s="18" t="str">
        <f>Общая!R139</f>
        <v>IV до 1000 В</v>
      </c>
      <c r="G150" s="18" t="str">
        <f>Общая!N139</f>
        <v xml:space="preserve">оперативно-ремонтный персонал </v>
      </c>
      <c r="H150" s="49" t="str">
        <f>Общая!S139</f>
        <v>ПТЭЭПЭЭ</v>
      </c>
      <c r="I150" s="19">
        <f>Общая!V139</f>
        <v>0.60416666666666696</v>
      </c>
    </row>
    <row r="151" spans="2:9" s="11" customFormat="1" ht="80.099999999999994" customHeight="1" x14ac:dyDescent="0.25">
      <c r="B151" s="10">
        <f>Общая!B140</f>
        <v>137</v>
      </c>
      <c r="C151" s="16" t="str">
        <f>Общая!E140</f>
        <v>ОАО "ЛОСИНО-ПЕТРОВСКАЯ ФАБРИКА ПОШ"</v>
      </c>
      <c r="D151" s="17" t="str">
        <f>CONCATENATE(Общая!G140," ",Общая!H140," ",Общая!I140," 
", Общая!K140," ",Общая!L140)</f>
        <v>Арбузов Юрий Иванович 
Электромонтер по ремонту и обслуживанию электрооборудования 32 года</v>
      </c>
      <c r="E151" s="18" t="str">
        <f>Общая!M140</f>
        <v>первичная</v>
      </c>
      <c r="F151" s="18" t="str">
        <f>Общая!R140</f>
        <v>II до и выше 1000 В</v>
      </c>
      <c r="G151" s="18" t="str">
        <f>Общая!N140</f>
        <v>оперативно-ремонтный персонал</v>
      </c>
      <c r="H151" s="49" t="str">
        <f>Общая!S140</f>
        <v>ПТЭЭПЭЭ</v>
      </c>
      <c r="I151" s="19">
        <f>Общая!V140</f>
        <v>0.60416666666666696</v>
      </c>
    </row>
    <row r="152" spans="2:9" s="11" customFormat="1" ht="80.099999999999994" customHeight="1" x14ac:dyDescent="0.25">
      <c r="B152" s="10">
        <f>Общая!B141</f>
        <v>138</v>
      </c>
      <c r="C152" s="16" t="str">
        <f>Общая!E141</f>
        <v>ООО "термафлекс Изоляция +"</v>
      </c>
      <c r="D152" s="17" t="str">
        <f>CONCATENATE(Общая!G141," ",Общая!H141," ",Общая!I141," 
", Общая!K141," ",Общая!L141)</f>
        <v>Шамаев Владимир Ильич 
Инженер по автоматизации производственных процессов 1 год</v>
      </c>
      <c r="E152" s="18" t="str">
        <f>Общая!M141</f>
        <v>первичная</v>
      </c>
      <c r="F152" s="18" t="str">
        <f>Общая!R141</f>
        <v>II</v>
      </c>
      <c r="G152" s="18" t="str">
        <f>Общая!N141</f>
        <v>административно-технический персонал</v>
      </c>
      <c r="H152" s="49" t="str">
        <f>Общая!S141</f>
        <v>ПТЭЭПЭЭ</v>
      </c>
      <c r="I152" s="19">
        <f>Общая!V141</f>
        <v>0.60416666666666696</v>
      </c>
    </row>
    <row r="153" spans="2:9" s="11" customFormat="1" ht="80.099999999999994" customHeight="1" x14ac:dyDescent="0.25">
      <c r="B153" s="10">
        <f>Общая!B142</f>
        <v>139</v>
      </c>
      <c r="C153" s="16" t="str">
        <f>Общая!E142</f>
        <v>ООО "термафлекс Изоляция +"</v>
      </c>
      <c r="D153" s="17" t="str">
        <f>CONCATENATE(Общая!G142," ",Общая!H142," ",Общая!I142," 
", Общая!K142," ",Общая!L142)</f>
        <v>Медзмариашвили Михаил  Давидович 
Механик 1 год</v>
      </c>
      <c r="E153" s="18" t="str">
        <f>Общая!M142</f>
        <v>первичная</v>
      </c>
      <c r="F153" s="18" t="str">
        <f>Общая!R142</f>
        <v>II</v>
      </c>
      <c r="G153" s="18" t="str">
        <f>Общая!N142</f>
        <v>оперативно-ремонтный персонал</v>
      </c>
      <c r="H153" s="49" t="str">
        <f>Общая!S142</f>
        <v>ПТЭЭПЭЭ</v>
      </c>
      <c r="I153" s="19">
        <f>Общая!V142</f>
        <v>0.60416666666666696</v>
      </c>
    </row>
    <row r="154" spans="2:9" s="11" customFormat="1" ht="80.099999999999994" customHeight="1" x14ac:dyDescent="0.25">
      <c r="B154" s="10">
        <f>Общая!B143</f>
        <v>140</v>
      </c>
      <c r="C154" s="16" t="str">
        <f>Общая!E143</f>
        <v>ООО "ВЕЗА"</v>
      </c>
      <c r="D154" s="17" t="str">
        <f>CONCATENATE(Общая!G143," ",Общая!H143," ",Общая!I143," 
", Общая!K143," ",Общая!L143)</f>
        <v>Кавин Вячеслав Константинович 
энергетик 18 лет</v>
      </c>
      <c r="E154" s="18" t="str">
        <f>Общая!M143</f>
        <v>очередная</v>
      </c>
      <c r="F154" s="18" t="str">
        <f>Общая!R143</f>
        <v>V до и выше 1000 В</v>
      </c>
      <c r="G154" s="18" t="str">
        <f>Общая!N143</f>
        <v>административно- технический персонал</v>
      </c>
      <c r="H154" s="49" t="str">
        <f>Общая!S143</f>
        <v>ПТЭЭПЭЭ</v>
      </c>
      <c r="I154" s="19">
        <f>Общая!V143</f>
        <v>0.60416666666666696</v>
      </c>
    </row>
    <row r="155" spans="2:9" s="11" customFormat="1" ht="80.099999999999994" customHeight="1" x14ac:dyDescent="0.25">
      <c r="B155" s="10">
        <f>Общая!B144</f>
        <v>141</v>
      </c>
      <c r="C155" s="16" t="str">
        <f>Общая!E144</f>
        <v>АО "ТСФ"</v>
      </c>
      <c r="D155" s="17" t="str">
        <f>CONCATENATE(Общая!G144," ",Общая!H144," ",Общая!I144," 
", Общая!K144," ",Общая!L144)</f>
        <v>Кириллов Валентин  Александрович 
Главный энергетик 12 лет</v>
      </c>
      <c r="E155" s="18" t="str">
        <f>Общая!M144</f>
        <v>очередная</v>
      </c>
      <c r="F155" s="18" t="str">
        <f>Общая!R144</f>
        <v>III до и выше1000 В</v>
      </c>
      <c r="G155" s="18" t="str">
        <f>Общая!N144</f>
        <v>административно-технический персонал</v>
      </c>
      <c r="H155" s="49" t="str">
        <f>Общая!S144</f>
        <v>ПТЭЭПЭЭ</v>
      </c>
      <c r="I155" s="19">
        <f>Общая!V144</f>
        <v>0.60416666666666696</v>
      </c>
    </row>
    <row r="156" spans="2:9" s="11" customFormat="1" ht="80.099999999999994" customHeight="1" x14ac:dyDescent="0.25">
      <c r="B156" s="10">
        <f>Общая!B145</f>
        <v>142</v>
      </c>
      <c r="C156" s="16" t="str">
        <f>Общая!E145</f>
        <v>АО "ТСФ"</v>
      </c>
      <c r="D156" s="17" t="str">
        <f>CONCATENATE(Общая!G145," ",Общая!H145," ",Общая!I145," 
", Общая!K145," ",Общая!L145)</f>
        <v>Козин   Владимир Александрович 
Мастер электроотдела 5 лет</v>
      </c>
      <c r="E156" s="18" t="str">
        <f>Общая!M145</f>
        <v>очередная</v>
      </c>
      <c r="F156" s="18" t="str">
        <f>Общая!R145</f>
        <v>III до и выше 1000 В</v>
      </c>
      <c r="G156" s="18" t="str">
        <f>Общая!N145</f>
        <v>административно-технический персонал</v>
      </c>
      <c r="H156" s="49" t="str">
        <f>Общая!S145</f>
        <v>ПТЭЭПЭЭ</v>
      </c>
      <c r="I156" s="19">
        <f>Общая!V145</f>
        <v>0.60416666666666696</v>
      </c>
    </row>
    <row r="157" spans="2:9" s="11" customFormat="1" ht="80.099999999999994" customHeight="1" x14ac:dyDescent="0.25">
      <c r="B157" s="10">
        <f>Общая!B146</f>
        <v>143</v>
      </c>
      <c r="C157" s="16" t="str">
        <f>Общая!E146</f>
        <v>АО "ТСФ"</v>
      </c>
      <c r="D157" s="17" t="str">
        <f>CONCATENATE(Общая!G146," ",Общая!H146," ",Общая!I146," 
", Общая!K146," ",Общая!L146)</f>
        <v>Мазник   Игорь Владимирович 
Руководитель службы эксплуатации 1год</v>
      </c>
      <c r="E157" s="18" t="str">
        <f>Общая!M146</f>
        <v>первичная</v>
      </c>
      <c r="F157" s="18" t="str">
        <f>Общая!R146</f>
        <v>II до 1000 В</v>
      </c>
      <c r="G157" s="18" t="str">
        <f>Общая!N146</f>
        <v>административно-технический персонал</v>
      </c>
      <c r="H157" s="49" t="str">
        <f>Общая!S146</f>
        <v>ПТЭЭПЭЭ</v>
      </c>
      <c r="I157" s="19">
        <f>Общая!V146</f>
        <v>0.60416666666666696</v>
      </c>
    </row>
    <row r="158" spans="2:9" s="11" customFormat="1" ht="80.099999999999994" customHeight="1" x14ac:dyDescent="0.25">
      <c r="B158" s="10">
        <f>Общая!B147</f>
        <v>144</v>
      </c>
      <c r="C158" s="16" t="str">
        <f>Общая!E147</f>
        <v>ООО "МДБ"</v>
      </c>
      <c r="D158" s="17" t="str">
        <f>CONCATENATE(Общая!G147," ",Общая!H147," ",Общая!I147," 
", Общая!K147," ",Общая!L147)</f>
        <v>Метальников  Антон Валерьевич 
Руководитель службы технического обеспечения производственного цеха 0.11 года</v>
      </c>
      <c r="E158" s="18" t="str">
        <f>Общая!M147</f>
        <v xml:space="preserve">очередная </v>
      </c>
      <c r="F158" s="18" t="str">
        <f>Общая!R147</f>
        <v>IV до 1000 В</v>
      </c>
      <c r="G158" s="18" t="str">
        <f>Общая!N147</f>
        <v>административно-технический персонал</v>
      </c>
      <c r="H158" s="49" t="str">
        <f>Общая!S147</f>
        <v>ПТЭЭПЭЭ</v>
      </c>
      <c r="I158" s="19">
        <f>Общая!V147</f>
        <v>0.60416666666666696</v>
      </c>
    </row>
    <row r="159" spans="2:9" s="11" customFormat="1" ht="80.099999999999994" customHeight="1" x14ac:dyDescent="0.25">
      <c r="B159" s="10">
        <f>Общая!B148</f>
        <v>145</v>
      </c>
      <c r="C159" s="16" t="str">
        <f>Общая!E148</f>
        <v>ООО "КАПЭКС"</v>
      </c>
      <c r="D159" s="17" t="str">
        <f>CONCATENATE(Общая!G148," ",Общая!H148," ",Общая!I148," 
", Общая!K148," ",Общая!L148)</f>
        <v>Лиморов Алесандр Евгеньевич 
главный теплотехник 1 год 5 мес.</v>
      </c>
      <c r="E159" s="18" t="str">
        <f>Общая!M148</f>
        <v>очередная</v>
      </c>
      <c r="F159" s="18">
        <f>Общая!R148</f>
        <v>0</v>
      </c>
      <c r="G159" s="18" t="str">
        <f>Общая!N148</f>
        <v>руководящий работник</v>
      </c>
      <c r="H159" s="49" t="str">
        <f>Общая!S148</f>
        <v>ПТЭТЭ</v>
      </c>
      <c r="I159" s="19">
        <f>Общая!V148</f>
        <v>0.60416666666666696</v>
      </c>
    </row>
    <row r="160" spans="2:9" s="11" customFormat="1" ht="80.099999999999994" customHeight="1" x14ac:dyDescent="0.25">
      <c r="B160" s="10">
        <f>Общая!B149</f>
        <v>146</v>
      </c>
      <c r="C160" s="16" t="str">
        <f>Общая!E149</f>
        <v>ООО "КАПЭКС"</v>
      </c>
      <c r="D160" s="17" t="str">
        <f>CONCATENATE(Общая!G149," ",Общая!H149," ",Общая!I149," 
", Общая!K149," ",Общая!L149)</f>
        <v>Ваняшин  Иван Сергеевич 
главный инженер 4 года 3 мес.</v>
      </c>
      <c r="E160" s="18" t="str">
        <f>Общая!M149</f>
        <v>очередная</v>
      </c>
      <c r="F160" s="18">
        <f>Общая!R149</f>
        <v>0</v>
      </c>
      <c r="G160" s="18" t="str">
        <f>Общая!N149</f>
        <v>руководящий работник</v>
      </c>
      <c r="H160" s="49" t="str">
        <f>Общая!S149</f>
        <v>ПТЭТЭ</v>
      </c>
      <c r="I160" s="19">
        <f>Общая!V149</f>
        <v>0.60416666666666696</v>
      </c>
    </row>
    <row r="161" spans="2:9" s="11" customFormat="1" ht="80.099999999999994" customHeight="1" x14ac:dyDescent="0.25">
      <c r="B161" s="10">
        <f>Общая!B150</f>
        <v>147</v>
      </c>
      <c r="C161" s="16" t="str">
        <f>Общая!E150</f>
        <v>ООО "КАПЭКС"</v>
      </c>
      <c r="D161" s="17" t="str">
        <f>CONCATENATE(Общая!G150," ",Общая!H150," ",Общая!I150," 
", Общая!K150," ",Общая!L150)</f>
        <v xml:space="preserve">Фомкин Максим Сергеевич 
главный инженер 2 года </v>
      </c>
      <c r="E161" s="18" t="str">
        <f>Общая!M150</f>
        <v>внеочередная</v>
      </c>
      <c r="F161" s="18">
        <f>Общая!R150</f>
        <v>0</v>
      </c>
      <c r="G161" s="18" t="str">
        <f>Общая!N150</f>
        <v>руководящий работник</v>
      </c>
      <c r="H161" s="49" t="str">
        <f>Общая!S150</f>
        <v>ПТЭТЭ</v>
      </c>
      <c r="I161" s="19">
        <f>Общая!V150</f>
        <v>0.60416666666666696</v>
      </c>
    </row>
    <row r="162" spans="2:9" s="11" customFormat="1" ht="80.099999999999994" customHeight="1" x14ac:dyDescent="0.25">
      <c r="B162" s="10">
        <f>Общая!B151</f>
        <v>148</v>
      </c>
      <c r="C162" s="16" t="str">
        <f>Общая!E151</f>
        <v>ООО "Энергоперспектива"</v>
      </c>
      <c r="D162" s="17" t="str">
        <f>CONCATENATE(Общая!G151," ",Общая!H151," ",Общая!I151," 
", Общая!K151," ",Общая!L151)</f>
        <v xml:space="preserve">Токаев Таймураз Батразович 
Генеральный директор 6 лет </v>
      </c>
      <c r="E162" s="18" t="str">
        <f>Общая!M151</f>
        <v>очередная</v>
      </c>
      <c r="F162" s="18" t="str">
        <f>Общая!R151</f>
        <v>V до и выше 1000 В</v>
      </c>
      <c r="G162" s="18" t="str">
        <f>Общая!N151</f>
        <v>административно-технический персонал</v>
      </c>
      <c r="H162" s="49" t="str">
        <f>Общая!S151</f>
        <v>ПТЭЭСиС</v>
      </c>
      <c r="I162" s="19">
        <f>Общая!V151</f>
        <v>0.60416666666666696</v>
      </c>
    </row>
    <row r="163" spans="2:9" s="11" customFormat="1" ht="80.099999999999994" customHeight="1" x14ac:dyDescent="0.25">
      <c r="B163" s="10">
        <f>Общая!B152</f>
        <v>149</v>
      </c>
      <c r="C163" s="16" t="str">
        <f>Общая!E152</f>
        <v>ООО "Энергоперспектива"</v>
      </c>
      <c r="D163" s="17" t="str">
        <f>CONCATENATE(Общая!G152," ",Общая!H152," ",Общая!I152," 
", Общая!K152," ",Общая!L152)</f>
        <v xml:space="preserve">Кошелев Борис Борисович 
Главный инженер 5 лет </v>
      </c>
      <c r="E163" s="18" t="str">
        <f>Общая!M152</f>
        <v>очередная</v>
      </c>
      <c r="F163" s="18" t="str">
        <f>Общая!R152</f>
        <v>V до и выше 1000 В</v>
      </c>
      <c r="G163" s="18" t="str">
        <f>Общая!N152</f>
        <v>административно-технический персонал</v>
      </c>
      <c r="H163" s="49" t="str">
        <f>Общая!S152</f>
        <v>ПТЭЭСиС</v>
      </c>
      <c r="I163" s="19">
        <f>Общая!V152</f>
        <v>0.60416666666666696</v>
      </c>
    </row>
    <row r="164" spans="2:9" s="11" customFormat="1" ht="80.099999999999994" customHeight="1" x14ac:dyDescent="0.25">
      <c r="B164" s="10">
        <f>Общая!B153</f>
        <v>150</v>
      </c>
      <c r="C164" s="16" t="str">
        <f>Общая!E153</f>
        <v>ООО "Энергоперспектива"</v>
      </c>
      <c r="D164" s="17" t="str">
        <f>CONCATENATE(Общая!G153," ",Общая!H153," ",Общая!I153," 
", Общая!K153," ",Общая!L153)</f>
        <v xml:space="preserve">Зимнов Сергей Станиславович 
Главный инженер проекта 4 года </v>
      </c>
      <c r="E164" s="18" t="str">
        <f>Общая!M153</f>
        <v>очередная</v>
      </c>
      <c r="F164" s="18" t="str">
        <f>Общая!R153</f>
        <v>V до и выше 1000 В</v>
      </c>
      <c r="G164" s="18" t="str">
        <f>Общая!N153</f>
        <v>административно-технический персонал</v>
      </c>
      <c r="H164" s="49" t="str">
        <f>Общая!S153</f>
        <v>ПТЭЭСиС</v>
      </c>
      <c r="I164" s="19">
        <f>Общая!V153</f>
        <v>0.60416666666666696</v>
      </c>
    </row>
    <row r="165" spans="2:9" s="11" customFormat="1" ht="80.099999999999994" customHeight="1" x14ac:dyDescent="0.25">
      <c r="B165" s="10">
        <f>Общая!B154</f>
        <v>151</v>
      </c>
      <c r="C165" s="16" t="str">
        <f>Общая!E154</f>
        <v>ООО "Энергоперспектива"</v>
      </c>
      <c r="D165" s="17" t="str">
        <f>CONCATENATE(Общая!G154," ",Общая!H154," ",Общая!I154," 
", Общая!K154," ",Общая!L154)</f>
        <v xml:space="preserve">Моисеев Юрий Александрович 
Заместитель главного инженера  6 лет </v>
      </c>
      <c r="E165" s="18" t="str">
        <f>Общая!M154</f>
        <v>очередная</v>
      </c>
      <c r="F165" s="18" t="str">
        <f>Общая!R154</f>
        <v>V до и выше 1000 В</v>
      </c>
      <c r="G165" s="18" t="str">
        <f>Общая!N154</f>
        <v>административно-технический персонал</v>
      </c>
      <c r="H165" s="49" t="str">
        <f>Общая!S154</f>
        <v>ПТЭЭСиС</v>
      </c>
      <c r="I165" s="19">
        <f>Общая!V154</f>
        <v>0.625</v>
      </c>
    </row>
    <row r="166" spans="2:9" s="11" customFormat="1" ht="80.099999999999994" customHeight="1" x14ac:dyDescent="0.25">
      <c r="B166" s="10">
        <f>Общая!B155</f>
        <v>152</v>
      </c>
      <c r="C166" s="16" t="str">
        <f>Общая!E155</f>
        <v>ООО "Энергоперспектива"</v>
      </c>
      <c r="D166" s="17" t="str">
        <f>CONCATENATE(Общая!G155," ",Общая!H155," ",Общая!I155," 
", Общая!K155," ",Общая!L155)</f>
        <v xml:space="preserve">Моисеев Максим Александрович 
Начальник ПТО  0,5 года </v>
      </c>
      <c r="E166" s="18" t="str">
        <f>Общая!M155</f>
        <v>очередная</v>
      </c>
      <c r="F166" s="18" t="str">
        <f>Общая!R155</f>
        <v>V до и выше 1000 В</v>
      </c>
      <c r="G166" s="18" t="str">
        <f>Общая!N155</f>
        <v>административно-технический персонал</v>
      </c>
      <c r="H166" s="49" t="str">
        <f>Общая!S155</f>
        <v>ПТЭЭСиС</v>
      </c>
      <c r="I166" s="19">
        <f>Общая!V155</f>
        <v>0.625</v>
      </c>
    </row>
    <row r="167" spans="2:9" s="11" customFormat="1" ht="80.099999999999994" customHeight="1" x14ac:dyDescent="0.25">
      <c r="B167" s="10">
        <f>Общая!B156</f>
        <v>153</v>
      </c>
      <c r="C167" s="16" t="str">
        <f>Общая!E156</f>
        <v>ООО "РБК"</v>
      </c>
      <c r="D167" s="17" t="str">
        <f>CONCATENATE(Общая!G156," ",Общая!H156," ",Общая!I156," 
", Общая!K156," ",Общая!L156)</f>
        <v>Климов  Александр  Викторович 
Менеджер проекта 7 месяцев</v>
      </c>
      <c r="E167" s="18" t="str">
        <f>Общая!M156</f>
        <v>первичная</v>
      </c>
      <c r="F167" s="18" t="str">
        <f>Общая!R156</f>
        <v>II до 1000В</v>
      </c>
      <c r="G167" s="18" t="str">
        <f>Общая!N156</f>
        <v>административно-технический персонал</v>
      </c>
      <c r="H167" s="49" t="str">
        <f>Общая!S156</f>
        <v>ПТЭЭПЭЭ</v>
      </c>
      <c r="I167" s="19">
        <f>Общая!V156</f>
        <v>0.625</v>
      </c>
    </row>
    <row r="168" spans="2:9" s="11" customFormat="1" ht="80.099999999999994" customHeight="1" x14ac:dyDescent="0.25">
      <c r="B168" s="10">
        <f>Общая!B157</f>
        <v>154</v>
      </c>
      <c r="C168" s="16" t="str">
        <f>Общая!E157</f>
        <v>ООО "РБК"</v>
      </c>
      <c r="D168" s="17" t="str">
        <f>CONCATENATE(Общая!G157," ",Общая!H157," ",Общая!I157," 
", Общая!K157," ",Общая!L157)</f>
        <v>Серов  Сергей  Сергеевич 
Мастер-механик 1 год</v>
      </c>
      <c r="E168" s="18" t="str">
        <f>Общая!M157</f>
        <v>первичная</v>
      </c>
      <c r="F168" s="18" t="str">
        <f>Общая!R157</f>
        <v>II до 1000В</v>
      </c>
      <c r="G168" s="18" t="str">
        <f>Общая!N157</f>
        <v>административно-технический персонал</v>
      </c>
      <c r="H168" s="49" t="str">
        <f>Общая!S157</f>
        <v>ПТЭЭПЭЭ</v>
      </c>
      <c r="I168" s="19">
        <f>Общая!V157</f>
        <v>0.625</v>
      </c>
    </row>
    <row r="169" spans="2:9" s="11" customFormat="1" ht="80.099999999999994" customHeight="1" x14ac:dyDescent="0.25">
      <c r="B169" s="10">
        <f>Общая!B158</f>
        <v>155</v>
      </c>
      <c r="C169" s="16" t="str">
        <f>Общая!E158</f>
        <v>ООО "Гуслица"</v>
      </c>
      <c r="D169" s="17" t="str">
        <f>CONCATENATE(Общая!G158," ",Общая!H158," ",Общая!I158," 
", Общая!K158," ",Общая!L158)</f>
        <v>Пономарев Александр Владимирович 
инженер ПТО 3 года</v>
      </c>
      <c r="E169" s="18" t="str">
        <f>Общая!M158</f>
        <v>первичная</v>
      </c>
      <c r="F169" s="18" t="str">
        <f>Общая!R158</f>
        <v>II до 1000 В</v>
      </c>
      <c r="G169" s="18" t="str">
        <f>Общая!N158</f>
        <v>административно-технический персонал</v>
      </c>
      <c r="H169" s="49" t="str">
        <f>Общая!S158</f>
        <v>ПТЭЭПЭЭ</v>
      </c>
      <c r="I169" s="19">
        <f>Общая!V158</f>
        <v>0.625</v>
      </c>
    </row>
    <row r="170" spans="2:9" s="11" customFormat="1" ht="80.099999999999994" customHeight="1" x14ac:dyDescent="0.25">
      <c r="B170" s="10">
        <f>Общая!B159</f>
        <v>156</v>
      </c>
      <c r="C170" s="16" t="str">
        <f>Общая!E159</f>
        <v>ООО "Гуслица"</v>
      </c>
      <c r="D170" s="17" t="str">
        <f>CONCATENATE(Общая!G159," ",Общая!H159," ",Общая!I159," 
", Общая!K159," ",Общая!L159)</f>
        <v>Соколовский Дмитрий Вадимович 
инженер ПТО 2 года</v>
      </c>
      <c r="E170" s="18" t="str">
        <f>Общая!M159</f>
        <v>первичная</v>
      </c>
      <c r="F170" s="18" t="str">
        <f>Общая!R159</f>
        <v>II до 1000 В</v>
      </c>
      <c r="G170" s="18" t="str">
        <f>Общая!N159</f>
        <v>административно-технический персонал</v>
      </c>
      <c r="H170" s="49" t="str">
        <f>Общая!S159</f>
        <v>ПТЭЭПЭЭ</v>
      </c>
      <c r="I170" s="19">
        <f>Общая!V159</f>
        <v>0.625</v>
      </c>
    </row>
    <row r="171" spans="2:9" s="11" customFormat="1" ht="80.099999999999994" customHeight="1" x14ac:dyDescent="0.25">
      <c r="B171" s="10">
        <f>Общая!B160</f>
        <v>157</v>
      </c>
      <c r="C171" s="16" t="str">
        <f>Общая!E160</f>
        <v>ООО "Чеховская Полиграфическая Компания"</v>
      </c>
      <c r="D171" s="17" t="str">
        <f>CONCATENATE(Общая!G160," ",Общая!H160," ",Общая!I160," 
", Общая!K160," ",Общая!L160)</f>
        <v>Федоров Сергей Львович 
главный энергетик 9 лет 10 мес</v>
      </c>
      <c r="E171" s="18" t="str">
        <f>Общая!M160</f>
        <v xml:space="preserve">внеочередная </v>
      </c>
      <c r="F171" s="18" t="str">
        <f>Общая!R160</f>
        <v>III до 1000 В</v>
      </c>
      <c r="G171" s="18" t="str">
        <f>Общая!N160</f>
        <v>административно-технический персонал</v>
      </c>
      <c r="H171" s="49" t="str">
        <f>Общая!S160</f>
        <v>ПТЭЭПЭЭ</v>
      </c>
      <c r="I171" s="19">
        <f>Общая!V160</f>
        <v>0.625</v>
      </c>
    </row>
    <row r="172" spans="2:9" s="11" customFormat="1" ht="80.099999999999994" customHeight="1" x14ac:dyDescent="0.25">
      <c r="B172" s="10">
        <f>Общая!B161</f>
        <v>158</v>
      </c>
      <c r="C172" s="16" t="str">
        <f>Общая!E161</f>
        <v>ООО "Чеховская Полиграфическая Компания"</v>
      </c>
      <c r="D172" s="17" t="str">
        <f>CONCATENATE(Общая!G161," ",Общая!H161," ",Общая!I161," 
", Общая!K161," ",Общая!L161)</f>
        <v>Никитин Вячеслав Александрович 
инженер-электрик 5 лет 7 мес</v>
      </c>
      <c r="E172" s="18" t="str">
        <f>Общая!M161</f>
        <v xml:space="preserve">внеочередная </v>
      </c>
      <c r="F172" s="18" t="str">
        <f>Общая!R161</f>
        <v>III до 1000 В</v>
      </c>
      <c r="G172" s="18" t="str">
        <f>Общая!N161</f>
        <v>административно-технический персонал</v>
      </c>
      <c r="H172" s="49" t="str">
        <f>Общая!S161</f>
        <v>ПТЭЭПЭЭ</v>
      </c>
      <c r="I172" s="19">
        <f>Общая!V161</f>
        <v>0.625</v>
      </c>
    </row>
    <row r="173" spans="2:9" s="11" customFormat="1" ht="80.099999999999994" customHeight="1" x14ac:dyDescent="0.25">
      <c r="B173" s="10">
        <f>Общая!B162</f>
        <v>159</v>
      </c>
      <c r="C173" s="16" t="str">
        <f>Общая!E162</f>
        <v>ООО "Чеховская Полиграфическая Компания"</v>
      </c>
      <c r="D173" s="17" t="str">
        <f>CONCATENATE(Общая!G162," ",Общая!H162," ",Общая!I162," 
", Общая!K162," ",Общая!L162)</f>
        <v>Коприков Сергей  Михайлович 
электромонтер по ремонту и обслуживанию электрооборудования  3 года 6 мес.</v>
      </c>
      <c r="E173" s="18" t="str">
        <f>Общая!M162</f>
        <v xml:space="preserve">внеочередная </v>
      </c>
      <c r="F173" s="18" t="str">
        <f>Общая!R162</f>
        <v>III до 1000 В</v>
      </c>
      <c r="G173" s="18" t="str">
        <f>Общая!N162</f>
        <v>оперативно-ремонтный персонал</v>
      </c>
      <c r="H173" s="49" t="str">
        <f>Общая!S162</f>
        <v>ПТЭЭПЭЭ</v>
      </c>
      <c r="I173" s="19">
        <f>Общая!V162</f>
        <v>0.625</v>
      </c>
    </row>
    <row r="174" spans="2:9" s="11" customFormat="1" ht="80.099999999999994" customHeight="1" x14ac:dyDescent="0.25">
      <c r="B174" s="10">
        <f>Общая!B163</f>
        <v>160</v>
      </c>
      <c r="C174" s="16" t="str">
        <f>Общая!E163</f>
        <v>ООО "Чеховская Полиграфическая Компания"</v>
      </c>
      <c r="D174" s="17" t="str">
        <f>CONCATENATE(Общая!G163," ",Общая!H163," ",Общая!I163," 
", Общая!K163," ",Общая!L163)</f>
        <v>Купцов  Вячеслав Дмитриевич 
электромонтер по ремонту и обслуживанию электрооборудования  10 мес.</v>
      </c>
      <c r="E174" s="18" t="str">
        <f>Общая!M163</f>
        <v xml:space="preserve">внеочередная </v>
      </c>
      <c r="F174" s="18" t="str">
        <f>Общая!R163</f>
        <v>III до 1000 В</v>
      </c>
      <c r="G174" s="18" t="str">
        <f>Общая!N163</f>
        <v>оперативно-ремонтный персонал</v>
      </c>
      <c r="H174" s="49" t="str">
        <f>Общая!S163</f>
        <v>ПТЭЭПЭЭ</v>
      </c>
      <c r="I174" s="19">
        <f>Общая!V163</f>
        <v>0.625</v>
      </c>
    </row>
    <row r="175" spans="2:9" s="11" customFormat="1" ht="80.099999999999994" customHeight="1" x14ac:dyDescent="0.25">
      <c r="B175" s="10">
        <f>Общая!B164</f>
        <v>161</v>
      </c>
      <c r="C175" s="16" t="str">
        <f>Общая!E164</f>
        <v>ООО "Чеховская Полиграфическая Компания"</v>
      </c>
      <c r="D175" s="17" t="str">
        <f>CONCATENATE(Общая!G164," ",Общая!H164," ",Общая!I164," 
", Общая!K164," ",Общая!L164)</f>
        <v>Мареев  Денис Владимирович 
электромонтер по ремонту и обслуживанию электрооборудования  1 год</v>
      </c>
      <c r="E175" s="18" t="str">
        <f>Общая!M164</f>
        <v xml:space="preserve">внеочередная </v>
      </c>
      <c r="F175" s="18" t="str">
        <f>Общая!R164</f>
        <v>III до 1000 В</v>
      </c>
      <c r="G175" s="18" t="str">
        <f>Общая!N164</f>
        <v>оперативно-ремонтный персонал</v>
      </c>
      <c r="H175" s="49" t="str">
        <f>Общая!S164</f>
        <v>ПТЭЭПЭЭ</v>
      </c>
      <c r="I175" s="19">
        <f>Общая!V164</f>
        <v>0.625</v>
      </c>
    </row>
    <row r="176" spans="2:9" s="11" customFormat="1" ht="80.099999999999994" customHeight="1" x14ac:dyDescent="0.25">
      <c r="B176" s="10">
        <f>Общая!B165</f>
        <v>162</v>
      </c>
      <c r="C176" s="16" t="str">
        <f>Общая!E165</f>
        <v>МАУ стадион "Спартак"</v>
      </c>
      <c r="D176" s="17" t="str">
        <f>CONCATENATE(Общая!G165," ",Общая!H165," ",Общая!I165," 
", Общая!K165," ",Общая!L165)</f>
        <v>Дорофеев Николай Витальевич 
Главный инженер 2</v>
      </c>
      <c r="E176" s="18" t="str">
        <f>Общая!M165</f>
        <v>очередная</v>
      </c>
      <c r="F176" s="18" t="str">
        <f>Общая!R165</f>
        <v>IV до 1000 В</v>
      </c>
      <c r="G176" s="18" t="str">
        <f>Общая!N165</f>
        <v>административно-технический персонал</v>
      </c>
      <c r="H176" s="49" t="str">
        <f>Общая!S165</f>
        <v>ПТЭЭПЭЭ</v>
      </c>
      <c r="I176" s="19">
        <f>Общая!V165</f>
        <v>0.625</v>
      </c>
    </row>
    <row r="177" spans="2:9" s="11" customFormat="1" ht="80.099999999999994" customHeight="1" x14ac:dyDescent="0.25">
      <c r="B177" s="10">
        <f>Общая!B166</f>
        <v>163</v>
      </c>
      <c r="C177" s="16" t="str">
        <f>Общая!E166</f>
        <v>МАУ стадион "Спартак"</v>
      </c>
      <c r="D177" s="17" t="str">
        <f>CONCATENATE(Общая!G166," ",Общая!H166," ",Общая!I166," 
", Общая!K166," ",Общая!L166)</f>
        <v>Зайцев Дмитрий Сергеевич 
Главный энергетик 1</v>
      </c>
      <c r="E177" s="18" t="str">
        <f>Общая!M166</f>
        <v>первичная</v>
      </c>
      <c r="F177" s="18" t="str">
        <f>Общая!R166</f>
        <v>II до 1000 В</v>
      </c>
      <c r="G177" s="18" t="str">
        <f>Общая!N166</f>
        <v>административно-технический персонал</v>
      </c>
      <c r="H177" s="49" t="str">
        <f>Общая!S166</f>
        <v>ПТЭЭПЭЭ</v>
      </c>
      <c r="I177" s="19">
        <f>Общая!V166</f>
        <v>0.625</v>
      </c>
    </row>
    <row r="178" spans="2:9" s="11" customFormat="1" ht="80.099999999999994" customHeight="1" x14ac:dyDescent="0.25">
      <c r="B178" s="10">
        <f>Общая!B167</f>
        <v>164</v>
      </c>
      <c r="C178" s="16" t="str">
        <f>Общая!E167</f>
        <v>ООО "СегментЭНЕРГО"</v>
      </c>
      <c r="D178" s="17" t="str">
        <f>CONCATENATE(Общая!G167," ",Общая!H167," ",Общая!I167," 
", Общая!K167," ",Общая!L167)</f>
        <v>Ивченко Сергей  Александрович 
Главный инженер 8</v>
      </c>
      <c r="E178" s="18" t="str">
        <f>Общая!M167</f>
        <v>очередная</v>
      </c>
      <c r="F178" s="18" t="str">
        <f>Общая!R167</f>
        <v>V до выше 1000 В,  с правом проведения испытаний оборудования  повышенным напряжением</v>
      </c>
      <c r="G178" s="18" t="str">
        <f>Общая!N167</f>
        <v xml:space="preserve">административно-технический персонал </v>
      </c>
      <c r="H178" s="49" t="str">
        <f>Общая!S167</f>
        <v>ПТЭЭПЭЭ</v>
      </c>
      <c r="I178" s="19">
        <f>Общая!V167</f>
        <v>0.625</v>
      </c>
    </row>
    <row r="179" spans="2:9" s="11" customFormat="1" ht="80.099999999999994" customHeight="1" x14ac:dyDescent="0.25">
      <c r="B179" s="10">
        <f>Общая!B168</f>
        <v>165</v>
      </c>
      <c r="C179" s="16" t="str">
        <f>Общая!E168</f>
        <v>ООО"МИКРОСОФТ"</v>
      </c>
      <c r="D179" s="17" t="str">
        <f>CONCATENATE(Общая!G168," ",Общая!H168," ",Общая!I168," 
", Общая!K168," ",Общая!L168)</f>
        <v>Кривченко Виктор Александрович 
ведущий инженер  1 год</v>
      </c>
      <c r="E179" s="18" t="str">
        <f>Общая!M168</f>
        <v>первичная</v>
      </c>
      <c r="F179" s="18" t="str">
        <f>Общая!R168</f>
        <v>II до 1000 В</v>
      </c>
      <c r="G179" s="18" t="str">
        <f>Общая!N168</f>
        <v>административно-технический персонал</v>
      </c>
      <c r="H179" s="49" t="str">
        <f>Общая!S168</f>
        <v>ПТЭЭПЭЭ</v>
      </c>
      <c r="I179" s="19">
        <f>Общая!V168</f>
        <v>0.625</v>
      </c>
    </row>
    <row r="180" spans="2:9" s="11" customFormat="1" ht="80.099999999999994" customHeight="1" x14ac:dyDescent="0.25">
      <c r="B180" s="10">
        <f>Общая!B169</f>
        <v>166</v>
      </c>
      <c r="C180" s="16" t="str">
        <f>Общая!E169</f>
        <v>ООО"МИКРОСОФТ"</v>
      </c>
      <c r="D180" s="17" t="str">
        <f>CONCATENATE(Общая!G169," ",Общая!H169," ",Общая!I169," 
", Общая!K169," ",Общая!L169)</f>
        <v>Волков  Александр  Геннадьевич 
главный конструктор 1 год</v>
      </c>
      <c r="E180" s="18" t="str">
        <f>Общая!M169</f>
        <v>первичная</v>
      </c>
      <c r="F180" s="18" t="str">
        <f>Общая!R169</f>
        <v>II до 1000 В</v>
      </c>
      <c r="G180" s="18" t="str">
        <f>Общая!N169</f>
        <v>руководящий работник</v>
      </c>
      <c r="H180" s="49" t="str">
        <f>Общая!S169</f>
        <v>ПТЭЭПЭЭ</v>
      </c>
      <c r="I180" s="19">
        <f>Общая!V169</f>
        <v>0.64583333333333304</v>
      </c>
    </row>
    <row r="181" spans="2:9" s="11" customFormat="1" ht="80.099999999999994" customHeight="1" x14ac:dyDescent="0.25">
      <c r="B181" s="10">
        <f>Общая!B170</f>
        <v>167</v>
      </c>
      <c r="C181" s="16" t="str">
        <f>Общая!E170</f>
        <v>ООО"МИКРОСОФТ"</v>
      </c>
      <c r="D181" s="17" t="str">
        <f>CONCATENATE(Общая!G170," ",Общая!H170," ",Общая!I170," 
", Общая!K170," ",Общая!L170)</f>
        <v>Леус  Георгий  Сергеевич 
руководитель отдела проектирования и разработки
силовой электроники и систем управления
 1 год</v>
      </c>
      <c r="E181" s="18" t="str">
        <f>Общая!M170</f>
        <v>первичная</v>
      </c>
      <c r="F181" s="18" t="str">
        <f>Общая!R170</f>
        <v>II до 1000 В</v>
      </c>
      <c r="G181" s="18" t="str">
        <f>Общая!N170</f>
        <v>руководитель структурного подразделения</v>
      </c>
      <c r="H181" s="49" t="str">
        <f>Общая!S170</f>
        <v>ПТЭЭПЭЭ</v>
      </c>
      <c r="I181" s="19">
        <f>Общая!V170</f>
        <v>0.64583333333333304</v>
      </c>
    </row>
    <row r="182" spans="2:9" s="11" customFormat="1" ht="80.099999999999994" customHeight="1" x14ac:dyDescent="0.25">
      <c r="B182" s="10">
        <f>Общая!B171</f>
        <v>168</v>
      </c>
      <c r="C182" s="16" t="str">
        <f>Общая!E171</f>
        <v>ООО"МИКРОСОФТ"</v>
      </c>
      <c r="D182" s="17" t="str">
        <f>CONCATENATE(Общая!G171," ",Общая!H171," ",Общая!I171," 
", Общая!K171," ",Общая!L171)</f>
        <v>Никитин Дмитрий Вячеславович 
руководитель отдела сборки и монтажа 1 год</v>
      </c>
      <c r="E182" s="18" t="str">
        <f>Общая!M171</f>
        <v>первичная</v>
      </c>
      <c r="F182" s="18" t="str">
        <f>Общая!R171</f>
        <v>II до 1000 В</v>
      </c>
      <c r="G182" s="18" t="str">
        <f>Общая!N171</f>
        <v>руководитель структурного подразделения</v>
      </c>
      <c r="H182" s="49" t="str">
        <f>Общая!S171</f>
        <v>ПТЭЭПЭЭ</v>
      </c>
      <c r="I182" s="19">
        <f>Общая!V171</f>
        <v>0.64583333333333304</v>
      </c>
    </row>
    <row r="183" spans="2:9" s="11" customFormat="1" ht="80.099999999999994" customHeight="1" x14ac:dyDescent="0.25">
      <c r="B183" s="10">
        <f>Общая!B172</f>
        <v>169</v>
      </c>
      <c r="C183" s="16" t="str">
        <f>Общая!E172</f>
        <v>ООО"МИКРОСОФТ"</v>
      </c>
      <c r="D183" s="17" t="str">
        <f>CONCATENATE(Общая!G172," ",Общая!H172," ",Общая!I172," 
", Общая!K172," ",Общая!L172)</f>
        <v>Сенюшкин Сергей Сергеевич 
руководитель отдела пуско-наладочных работ 1 год</v>
      </c>
      <c r="E183" s="18" t="str">
        <f>Общая!M172</f>
        <v>первичная</v>
      </c>
      <c r="F183" s="18" t="str">
        <f>Общая!R172</f>
        <v>II до 1000 В</v>
      </c>
      <c r="G183" s="18" t="str">
        <f>Общая!N172</f>
        <v>руководитель структурного подразделения</v>
      </c>
      <c r="H183" s="49" t="str">
        <f>Общая!S172</f>
        <v>ПТЭЭПЭЭ</v>
      </c>
      <c r="I183" s="19">
        <f>Общая!V172</f>
        <v>0.64583333333333304</v>
      </c>
    </row>
    <row r="184" spans="2:9" s="11" customFormat="1" ht="80.099999999999994" customHeight="1" x14ac:dyDescent="0.25">
      <c r="B184" s="10">
        <f>Общая!B173</f>
        <v>170</v>
      </c>
      <c r="C184" s="16" t="str">
        <f>Общая!E173</f>
        <v>ООО «СДТ-Тур»</v>
      </c>
      <c r="D184" s="17" t="str">
        <f>CONCATENATE(Общая!G173," ",Общая!H173," ",Общая!I173," 
", Общая!K173," ",Общая!L173)</f>
        <v>Аипов  Раис  Рафаилович 
Инженер по эксплуатации 4 года</v>
      </c>
      <c r="E184" s="18" t="str">
        <f>Общая!M173</f>
        <v>первичная</v>
      </c>
      <c r="F184" s="18" t="str">
        <f>Общая!R173</f>
        <v>II до 1000 В</v>
      </c>
      <c r="G184" s="18" t="str">
        <f>Общая!N173</f>
        <v>административно-технический персонал</v>
      </c>
      <c r="H184" s="49" t="str">
        <f>Общая!S173</f>
        <v>ПТЭЭПЭЭ</v>
      </c>
      <c r="I184" s="19">
        <f>Общая!V173</f>
        <v>0.64583333333333304</v>
      </c>
    </row>
    <row r="185" spans="2:9" s="11" customFormat="1" ht="80.099999999999994" customHeight="1" x14ac:dyDescent="0.25">
      <c r="B185" s="10">
        <f>Общая!B174</f>
        <v>171</v>
      </c>
      <c r="C185" s="16" t="str">
        <f>Общая!E174</f>
        <v>ООО «СДТ-Тур»</v>
      </c>
      <c r="D185" s="17" t="str">
        <f>CONCATENATE(Общая!G174," ",Общая!H174," ",Общая!I174," 
", Общая!K174," ",Общая!L174)</f>
        <v>Алиев  Али  Германович 
Мастер основного производства 4 года</v>
      </c>
      <c r="E185" s="18" t="str">
        <f>Общая!M174</f>
        <v>первичная</v>
      </c>
      <c r="F185" s="18" t="str">
        <f>Общая!R174</f>
        <v>II до 1000 В</v>
      </c>
      <c r="G185" s="18" t="str">
        <f>Общая!N174</f>
        <v>административно-технический персонал</v>
      </c>
      <c r="H185" s="49" t="str">
        <f>Общая!S174</f>
        <v>ПТЭЭПЭЭ</v>
      </c>
      <c r="I185" s="19">
        <f>Общая!V174</f>
        <v>0.64583333333333304</v>
      </c>
    </row>
    <row r="186" spans="2:9" s="11" customFormat="1" ht="80.099999999999994" customHeight="1" x14ac:dyDescent="0.25">
      <c r="B186" s="10">
        <f>Общая!B175</f>
        <v>172</v>
      </c>
      <c r="C186" s="16" t="str">
        <f>Общая!E175</f>
        <v>ООО  "НПО "Атом"</v>
      </c>
      <c r="D186" s="17" t="str">
        <f>CONCATENATE(Общая!G175," ",Общая!H175," ",Общая!I175," 
", Общая!K175," ",Общая!L175)</f>
        <v>Коняев Юрий Анатольевич 
механик 14 лет 8 мес.</v>
      </c>
      <c r="E186" s="18" t="str">
        <f>Общая!M175</f>
        <v>очередная</v>
      </c>
      <c r="F186" s="18" t="str">
        <f>Общая!R175</f>
        <v>IV до 1000 В</v>
      </c>
      <c r="G186" s="18" t="str">
        <f>Общая!N175</f>
        <v>административно-технический с правом оперативно-ремонтного</v>
      </c>
      <c r="H186" s="49" t="str">
        <f>Общая!S175</f>
        <v>ПТЭЭПЭЭ</v>
      </c>
      <c r="I186" s="19">
        <f>Общая!V175</f>
        <v>0.64583333333333304</v>
      </c>
    </row>
    <row r="187" spans="2:9" s="11" customFormat="1" ht="80.099999999999994" customHeight="1" x14ac:dyDescent="0.25">
      <c r="B187" s="10">
        <f>Общая!B176</f>
        <v>173</v>
      </c>
      <c r="C187" s="16" t="str">
        <f>Общая!E176</f>
        <v>ИП Голубков С.В.</v>
      </c>
      <c r="D187" s="17" t="str">
        <f>CONCATENATE(Общая!G176," ",Общая!H176," ",Общая!I176," 
", Общая!K176," ",Общая!L176)</f>
        <v>Курганов Александр Викторович 
инженер-электрик 10 лет</v>
      </c>
      <c r="E187" s="18" t="str">
        <f>Общая!M176</f>
        <v>первичная</v>
      </c>
      <c r="F187" s="18" t="str">
        <f>Общая!R176</f>
        <v>II гр. до 1000 В</v>
      </c>
      <c r="G187" s="18" t="str">
        <f>Общая!N176</f>
        <v>административно-технический персонал</v>
      </c>
      <c r="H187" s="49" t="str">
        <f>Общая!S176</f>
        <v>ПТЭЭПЭЭ</v>
      </c>
      <c r="I187" s="19">
        <f>Общая!V176</f>
        <v>0.64583333333333304</v>
      </c>
    </row>
    <row r="188" spans="2:9" s="11" customFormat="1" ht="80.099999999999994" customHeight="1" x14ac:dyDescent="0.25">
      <c r="B188" s="10">
        <f>Общая!B177</f>
        <v>174</v>
      </c>
      <c r="C188" s="16" t="str">
        <f>Общая!E177</f>
        <v>ООО Озарение</v>
      </c>
      <c r="D188" s="17" t="str">
        <f>CONCATENATE(Общая!G177," ",Общая!H177," ",Общая!I177," 
", Общая!K177," ",Общая!L177)</f>
        <v>Полянин Михаил Иванович 
Инженер по эксплуатации и организации ремонта зданий 11 мес</v>
      </c>
      <c r="E188" s="18" t="str">
        <f>Общая!M177</f>
        <v>первичная</v>
      </c>
      <c r="F188" s="18">
        <f>Общая!R177</f>
        <v>0</v>
      </c>
      <c r="G188" s="18" t="str">
        <f>Общая!N177</f>
        <v>административнл-итехнический персонал</v>
      </c>
      <c r="H188" s="49" t="str">
        <f>Общая!S177</f>
        <v>ПТЭТЭ</v>
      </c>
      <c r="I188" s="19">
        <f>Общая!V177</f>
        <v>0.64583333333333304</v>
      </c>
    </row>
    <row r="189" spans="2:9" s="11" customFormat="1" ht="80.099999999999994" customHeight="1" x14ac:dyDescent="0.25">
      <c r="B189" s="10">
        <f>Общая!B178</f>
        <v>175</v>
      </c>
      <c r="C189" s="16" t="str">
        <f>Общая!E178</f>
        <v>ООО Озарение</v>
      </c>
      <c r="D189" s="17" t="str">
        <f>CONCATENATE(Общая!G178," ",Общая!H178," ",Общая!I178," 
", Общая!K178," ",Общая!L178)</f>
        <v>Александров Вадим Евгеньевич 
Инженер по эксплуатации теплового технологического оборудования 5 мес</v>
      </c>
      <c r="E189" s="18" t="str">
        <f>Общая!M178</f>
        <v>первичная</v>
      </c>
      <c r="F189" s="18">
        <f>Общая!R178</f>
        <v>0</v>
      </c>
      <c r="G189" s="18" t="str">
        <f>Общая!N178</f>
        <v>административнл-итехнический персонал</v>
      </c>
      <c r="H189" s="49" t="str">
        <f>Общая!S178</f>
        <v>ПТЭТЭ</v>
      </c>
      <c r="I189" s="19">
        <f>Общая!V178</f>
        <v>0.64583333333333304</v>
      </c>
    </row>
    <row r="190" spans="2:9" s="11" customFormat="1" ht="80.099999999999994" customHeight="1" x14ac:dyDescent="0.25">
      <c r="B190" s="10">
        <f>Общая!B179</f>
        <v>176</v>
      </c>
      <c r="C190" s="16" t="str">
        <f>Общая!E179</f>
        <v>МУП "Балашихинские Коммунальные Системы"</v>
      </c>
      <c r="D190" s="17" t="str">
        <f>CONCATENATE(Общая!G179," ",Общая!H179," ",Общая!I179," 
", Общая!K179," ",Общая!L179)</f>
        <v>Лункин Олег Сергеевич 
инженер 7 мес</v>
      </c>
      <c r="E190" s="18" t="str">
        <f>Общая!M179</f>
        <v>первичная</v>
      </c>
      <c r="F190" s="18">
        <f>Общая!R179</f>
        <v>0</v>
      </c>
      <c r="G190" s="18" t="str">
        <f>Общая!N179</f>
        <v>ремонтно-эксплуатационная служба 1 района эксплуатации</v>
      </c>
      <c r="H190" s="49" t="str">
        <f>Общая!S179</f>
        <v>ПТЭТЭ</v>
      </c>
      <c r="I190" s="19">
        <f>Общая!V179</f>
        <v>0.64583333333333304</v>
      </c>
    </row>
    <row r="191" spans="2:9" s="43" customFormat="1" ht="80.099999999999994" customHeight="1" x14ac:dyDescent="0.25">
      <c r="B191" s="10">
        <f>Общая!B180</f>
        <v>177</v>
      </c>
      <c r="C191" s="16" t="str">
        <f>Общая!E180</f>
        <v>МУП "Балашихинские Коммунальные Системы"</v>
      </c>
      <c r="D191" s="17" t="str">
        <f>CONCATENATE(Общая!G180," ",Общая!H180," ",Общая!I180," 
", Общая!K180," ",Общая!L180)</f>
        <v>Исаев Максим Александрович 
техник 5 мес</v>
      </c>
      <c r="E191" s="18" t="str">
        <f>Общая!M180</f>
        <v>первичная</v>
      </c>
      <c r="F191" s="18">
        <f>Общая!R180</f>
        <v>0</v>
      </c>
      <c r="G191" s="18" t="str">
        <f>Общая!N180</f>
        <v>мкр. Южный</v>
      </c>
      <c r="H191" s="49" t="str">
        <f>Общая!S180</f>
        <v>ПТЭТЭ</v>
      </c>
      <c r="I191" s="19">
        <f>Общая!V180</f>
        <v>0.64583333333333304</v>
      </c>
    </row>
    <row r="192" spans="2:9" s="43" customFormat="1" ht="80.099999999999994" customHeight="1" x14ac:dyDescent="0.25">
      <c r="B192" s="10">
        <f>Общая!B181</f>
        <v>178</v>
      </c>
      <c r="C192" s="16" t="str">
        <f>Общая!E181</f>
        <v>МУП "Балашихинские Коммунальные Системы"</v>
      </c>
      <c r="D192" s="17" t="str">
        <f>CONCATENATE(Общая!G181," ",Общая!H181," ",Общая!I181," 
", Общая!K181," ",Общая!L181)</f>
        <v>Беликов  Эдуард Владимирович 
инженер 1 год</v>
      </c>
      <c r="E192" s="18" t="str">
        <f>Общая!M181</f>
        <v>первичная</v>
      </c>
      <c r="F192" s="18">
        <f>Общая!R181</f>
        <v>0</v>
      </c>
      <c r="G192" s="18" t="str">
        <f>Общая!N181</f>
        <v>отдел эксплуатации</v>
      </c>
      <c r="H192" s="49" t="str">
        <f>Общая!S181</f>
        <v>ПТЭТЭ</v>
      </c>
      <c r="I192" s="19">
        <f>Общая!V181</f>
        <v>0.64583333333333304</v>
      </c>
    </row>
    <row r="193" spans="2:9" s="43" customFormat="1" ht="80.099999999999994" customHeight="1" x14ac:dyDescent="0.25">
      <c r="B193" s="10">
        <f>Общая!B182</f>
        <v>179</v>
      </c>
      <c r="C193" s="16" t="str">
        <f>Общая!E182</f>
        <v>МУП "Балашихинские Коммунальные Системы"</v>
      </c>
      <c r="D193" s="17" t="str">
        <f>CONCATENATE(Общая!G182," ",Общая!H182," ",Общая!I182," 
", Общая!K182," ",Общая!L182)</f>
        <v>Завгородний Александр Анатольевич 
управляющий многоквартирным домом 7 мес</v>
      </c>
      <c r="E193" s="18" t="str">
        <f>Общая!M182</f>
        <v>первичная</v>
      </c>
      <c r="F193" s="18">
        <f>Общая!R182</f>
        <v>0</v>
      </c>
      <c r="G193" s="18" t="str">
        <f>Общая!N182</f>
        <v>административно-управленчиский персонал</v>
      </c>
      <c r="H193" s="49" t="str">
        <f>Общая!S182</f>
        <v>ПТЭТЭ</v>
      </c>
      <c r="I193" s="19">
        <f>Общая!V182</f>
        <v>0.64583333333333304</v>
      </c>
    </row>
    <row r="194" spans="2:9" s="11" customFormat="1" ht="80.099999999999994" customHeight="1" x14ac:dyDescent="0.25">
      <c r="B194" s="10">
        <f>Общая!B183</f>
        <v>180</v>
      </c>
      <c r="C194" s="16" t="str">
        <f>Общая!E183</f>
        <v>ООО "Плей-Телеком"</v>
      </c>
      <c r="D194" s="17" t="str">
        <f>CONCATENATE(Общая!G183," ",Общая!H183," ",Общая!I183," 
", Общая!K183," ",Общая!L183)</f>
        <v>Ворожайкин   Алексей Олегович 
Технический директор  2 года</v>
      </c>
      <c r="E194" s="18" t="str">
        <f>Общая!M183</f>
        <v>очередная</v>
      </c>
      <c r="F194" s="18" t="str">
        <f>Общая!R183</f>
        <v>III до 1000 В</v>
      </c>
      <c r="G194" s="18" t="str">
        <f>Общая!N183</f>
        <v>административно-технический персонал</v>
      </c>
      <c r="H194" s="49" t="str">
        <f>Общая!S183</f>
        <v>ПТЭЭПЭЭ</v>
      </c>
      <c r="I194" s="19">
        <f>Общая!V183</f>
        <v>0.66666666666666663</v>
      </c>
    </row>
    <row r="195" spans="2:9" s="11" customFormat="1" ht="80.099999999999994" hidden="1" customHeight="1" x14ac:dyDescent="0.25">
      <c r="B195" s="10">
        <f>Общая!B184</f>
        <v>181</v>
      </c>
      <c r="C195" s="16" t="str">
        <f>Общая!E184</f>
        <v>ООО "Плей-Телеком"</v>
      </c>
      <c r="D195" s="17" t="str">
        <f>CONCATENATE(Общая!G184," ",Общая!H184," ",Общая!I184," 
", Общая!K184," ",Общая!L184)</f>
        <v>Сапранов  Роман  Алексеевич 
Руководитель  отдела эксплуатации 2  года</v>
      </c>
      <c r="E195" s="18" t="str">
        <f>Общая!M184</f>
        <v>очередная</v>
      </c>
      <c r="F195" s="18" t="str">
        <f>Общая!R184</f>
        <v>V до 1000 В</v>
      </c>
      <c r="G195" s="18" t="str">
        <f>Общая!N184</f>
        <v>административно-технический персонал</v>
      </c>
      <c r="H195" s="49" t="str">
        <f>Общая!S184</f>
        <v>ПТЭЭПЭЭ</v>
      </c>
      <c r="I195" s="19">
        <f>Общая!V184</f>
        <v>0.66666666666666663</v>
      </c>
    </row>
    <row r="196" spans="2:9" s="11" customFormat="1" ht="80.099999999999994" hidden="1" customHeight="1" x14ac:dyDescent="0.25">
      <c r="B196" s="10">
        <f>Общая!B185</f>
        <v>182</v>
      </c>
      <c r="C196" s="16" t="str">
        <f>Общая!E185</f>
        <v>ООО "Плей-Телеком"</v>
      </c>
      <c r="D196" s="17" t="str">
        <f>CONCATENATE(Общая!G185," ",Общая!H185," ",Общая!I185," 
", Общая!K185," ",Общая!L185)</f>
        <v>Елисеев Александр  Владимирович 
Инженер систем безопасности   2 года</v>
      </c>
      <c r="E196" s="18" t="str">
        <f>Общая!M185</f>
        <v>первичная</v>
      </c>
      <c r="F196" s="18" t="str">
        <f>Общая!R185</f>
        <v>II до 1000 В</v>
      </c>
      <c r="G196" s="18" t="str">
        <f>Общая!N185</f>
        <v>административно-технический персонал</v>
      </c>
      <c r="H196" s="49" t="str">
        <f>Общая!S185</f>
        <v>ПТЭЭПЭЭ</v>
      </c>
      <c r="I196" s="19">
        <f>Общая!V185</f>
        <v>0.66666666666666663</v>
      </c>
    </row>
    <row r="197" spans="2:9" s="11" customFormat="1" ht="80.099999999999994" hidden="1" customHeight="1" x14ac:dyDescent="0.25">
      <c r="B197" s="10">
        <f>Общая!B186</f>
        <v>183</v>
      </c>
      <c r="C197" s="16" t="str">
        <f>Общая!E186</f>
        <v>ООО "Плей-Телеком"</v>
      </c>
      <c r="D197" s="17" t="str">
        <f>CONCATENATE(Общая!G186," ",Общая!H186," ",Общая!I186," 
", Общая!K186," ",Общая!L186)</f>
        <v>Казанков Владимипр Евгеньевич 
Инженер ПТО 2 года</v>
      </c>
      <c r="E197" s="18" t="str">
        <f>Общая!M186</f>
        <v>первичная</v>
      </c>
      <c r="F197" s="18" t="str">
        <f>Общая!R186</f>
        <v>II до 1000 В</v>
      </c>
      <c r="G197" s="18" t="str">
        <f>Общая!N186</f>
        <v>административно-технический персонал</v>
      </c>
      <c r="H197" s="49" t="str">
        <f>Общая!S186</f>
        <v>ПТЭЭПЭЭ</v>
      </c>
      <c r="I197" s="19">
        <f>Общая!V186</f>
        <v>0.66666666666666663</v>
      </c>
    </row>
    <row r="198" spans="2:9" s="11" customFormat="1" ht="80.099999999999994" hidden="1" customHeight="1" x14ac:dyDescent="0.25">
      <c r="B198" s="10">
        <f>Общая!B187</f>
        <v>184</v>
      </c>
      <c r="C198" s="16" t="str">
        <f>Общая!E187</f>
        <v>ООО "Плей-Телеком"</v>
      </c>
      <c r="D198" s="17" t="str">
        <f>CONCATENATE(Общая!G187," ",Общая!H187," ",Общая!I187," 
", Общая!K187," ",Общая!L187)</f>
        <v>Коновалов Станислав  Игоревич 
Инженер систем безопасности 2 года</v>
      </c>
      <c r="E198" s="18" t="str">
        <f>Общая!M187</f>
        <v>первичная</v>
      </c>
      <c r="F198" s="18" t="str">
        <f>Общая!R187</f>
        <v>II до 1000 В</v>
      </c>
      <c r="G198" s="18" t="str">
        <f>Общая!N187</f>
        <v>административно-технический персонал</v>
      </c>
      <c r="H198" s="49" t="str">
        <f>Общая!S187</f>
        <v>ПТЭЭПЭЭ</v>
      </c>
      <c r="I198" s="19">
        <f>Общая!V187</f>
        <v>0.66666666666666663</v>
      </c>
    </row>
    <row r="199" spans="2:9" s="11" customFormat="1" ht="80.099999999999994" hidden="1" customHeight="1" x14ac:dyDescent="0.25">
      <c r="B199" s="10">
        <f>Общая!B188</f>
        <v>185</v>
      </c>
      <c r="C199" s="16" t="str">
        <f>Общая!E188</f>
        <v>МУ «МДС «Багратион» </v>
      </c>
      <c r="D199" s="17" t="str">
        <f>CONCATENATE(Общая!G188," ",Общая!H188," ",Общая!I188," 
", Общая!K188," ",Общая!L188)</f>
        <v>Горелов   Юрий Алексеевич 
Главный энергетик 8л.</v>
      </c>
      <c r="E199" s="18" t="str">
        <f>Общая!M188</f>
        <v>первичная</v>
      </c>
      <c r="F199" s="18" t="str">
        <f>Общая!R188</f>
        <v>II до 1000 В</v>
      </c>
      <c r="G199" s="18" t="str">
        <f>Общая!N188</f>
        <v>административно-технический персонал</v>
      </c>
      <c r="H199" s="49" t="str">
        <f>Общая!S188</f>
        <v>ПТЭЭПЭЭ</v>
      </c>
      <c r="I199" s="19">
        <f>Общая!V188</f>
        <v>0.66666666666666663</v>
      </c>
    </row>
    <row r="200" spans="2:9" s="11" customFormat="1" ht="80.099999999999994" hidden="1" customHeight="1" x14ac:dyDescent="0.25">
      <c r="B200" s="10">
        <f>Общая!B189</f>
        <v>186</v>
      </c>
      <c r="C200" s="16" t="str">
        <f>Общая!E189</f>
        <v>МУ «МДС «Багратион» </v>
      </c>
      <c r="D200" s="17" t="str">
        <f>CONCATENATE(Общая!G189," ",Общая!H189," ",Общая!I189," 
", Общая!K189," ",Общая!L189)</f>
        <v>Поляков   Александр Васильевич 
Ведущий инженер отдела энергообеспечения 4г</v>
      </c>
      <c r="E200" s="18" t="str">
        <f>Общая!M189</f>
        <v>первичная</v>
      </c>
      <c r="F200" s="18" t="str">
        <f>Общая!R189</f>
        <v>II до 1000 В</v>
      </c>
      <c r="G200" s="18" t="str">
        <f>Общая!N189</f>
        <v>административно-технический персонал</v>
      </c>
      <c r="H200" s="49" t="str">
        <f>Общая!S189</f>
        <v>ПТЭЭПЭЭ</v>
      </c>
      <c r="I200" s="19">
        <f>Общая!V189</f>
        <v>0.66666666666666663</v>
      </c>
    </row>
    <row r="201" spans="2:9" s="11" customFormat="1" ht="80.099999999999994" hidden="1" customHeight="1" x14ac:dyDescent="0.25">
      <c r="B201" s="10">
        <f>Общая!B190</f>
        <v>187</v>
      </c>
      <c r="C201" s="16" t="str">
        <f>Общая!E190</f>
        <v xml:space="preserve">ИП Постников Андрей Вячеславович </v>
      </c>
      <c r="D201" s="17" t="str">
        <f>CONCATENATE(Общая!G190," ",Общая!H190," ",Общая!I190," 
", Общая!K190," ",Общая!L190)</f>
        <v>Постников  Андрей  Вячеславович 
руководитель 8 мес</v>
      </c>
      <c r="E201" s="18" t="str">
        <f>Общая!M190</f>
        <v xml:space="preserve">первичная </v>
      </c>
      <c r="F201" s="18">
        <f>Общая!R190</f>
        <v>0</v>
      </c>
      <c r="G201" s="18" t="str">
        <f>Общая!N190</f>
        <v>руководитель структурного подразделения</v>
      </c>
      <c r="H201" s="49" t="str">
        <f>Общая!S190</f>
        <v>ПТЭТЭ</v>
      </c>
      <c r="I201" s="19">
        <f>Общая!V190</f>
        <v>0.66666666666666663</v>
      </c>
    </row>
    <row r="202" spans="2:9" s="11" customFormat="1" ht="80.099999999999994" hidden="1" customHeight="1" x14ac:dyDescent="0.25">
      <c r="B202" s="10">
        <f>Общая!B191</f>
        <v>188</v>
      </c>
      <c r="C202" s="16" t="str">
        <f>Общая!E191</f>
        <v xml:space="preserve">ООО НПО "ИнформБио </v>
      </c>
      <c r="D202" s="17" t="str">
        <f>CONCATENATE(Общая!G191," ",Общая!H191," ",Общая!I191," 
", Общая!K191," ",Общая!L191)</f>
        <v>Лавров  Владимир Михайлович  
главный инженер 1 мес</v>
      </c>
      <c r="E202" s="18" t="str">
        <f>Общая!M191</f>
        <v xml:space="preserve">первичная </v>
      </c>
      <c r="F202" s="18" t="str">
        <f>Общая!R191</f>
        <v>II до и выше 1000 В</v>
      </c>
      <c r="G202" s="18" t="str">
        <f>Общая!N191</f>
        <v>административно-технический персонал</v>
      </c>
      <c r="H202" s="49" t="str">
        <f>Общая!S191</f>
        <v>ПТЭЭПЭЭ</v>
      </c>
      <c r="I202" s="19">
        <f>Общая!V191</f>
        <v>0.66666666666666663</v>
      </c>
    </row>
    <row r="203" spans="2:9" s="11" customFormat="1" ht="80.099999999999994" hidden="1" customHeight="1" x14ac:dyDescent="0.25">
      <c r="B203" s="10">
        <f>Общая!B192</f>
        <v>190</v>
      </c>
      <c r="C203" s="16" t="str">
        <f>Общая!E192</f>
        <v>ООО "НОЗМП"</v>
      </c>
      <c r="D203" s="17" t="str">
        <f>CONCATENATE(Общая!G192," ",Общая!H192," ",Общая!I192," 
", Общая!K192," ",Общая!L192)</f>
        <v>Швецов  Григорий Николаевич 
Начальник котельной 18</v>
      </c>
      <c r="E203" s="18" t="str">
        <f>Общая!M192</f>
        <v>первичная</v>
      </c>
      <c r="F203" s="18">
        <f>Общая!R192</f>
        <v>0</v>
      </c>
      <c r="G203" s="18" t="str">
        <f>Общая!N192</f>
        <v>руководящий работник</v>
      </c>
      <c r="H203" s="49" t="str">
        <f>Общая!S192</f>
        <v>ПТЭТЭ</v>
      </c>
      <c r="I203" s="19">
        <f>Общая!V192</f>
        <v>0.66666666666666663</v>
      </c>
    </row>
    <row r="204" spans="2:9" s="11" customFormat="1" ht="80.099999999999994" hidden="1" customHeight="1" x14ac:dyDescent="0.25">
      <c r="B204" s="10">
        <f>Общая!B193</f>
        <v>191</v>
      </c>
      <c r="C204" s="16">
        <f>Общая!E193</f>
        <v>0</v>
      </c>
      <c r="D204" s="17" t="str">
        <f>CONCATENATE(Общая!G193," ",Общая!H193," ",Общая!I193," 
", Общая!K193," ",Общая!L193)</f>
        <v xml:space="preserve">   
 </v>
      </c>
      <c r="E204" s="18">
        <f>Общая!M193</f>
        <v>0</v>
      </c>
      <c r="F204" s="18">
        <f>Общая!R193</f>
        <v>0</v>
      </c>
      <c r="G204" s="18">
        <f>Общая!N193</f>
        <v>0</v>
      </c>
      <c r="H204" s="49">
        <f>Общая!S193</f>
        <v>0</v>
      </c>
      <c r="I204" s="19">
        <f>Общая!V193</f>
        <v>0.66666666666666663</v>
      </c>
    </row>
    <row r="205" spans="2:9" s="11" customFormat="1" ht="80.099999999999994" hidden="1" customHeight="1" x14ac:dyDescent="0.25">
      <c r="B205" s="10">
        <f>Общая!B194</f>
        <v>192</v>
      </c>
      <c r="C205" s="16">
        <f>Общая!E194</f>
        <v>0</v>
      </c>
      <c r="D205" s="17" t="str">
        <f>CONCATENATE(Общая!G194," ",Общая!H194," ",Общая!I194," 
", Общая!K194," ",Общая!L194)</f>
        <v xml:space="preserve">   
 </v>
      </c>
      <c r="E205" s="18">
        <f>Общая!M194</f>
        <v>0</v>
      </c>
      <c r="F205" s="18">
        <f>Общая!R194</f>
        <v>0</v>
      </c>
      <c r="G205" s="18">
        <f>Общая!N194</f>
        <v>0</v>
      </c>
      <c r="H205" s="49">
        <f>Общая!S194</f>
        <v>0</v>
      </c>
      <c r="I205" s="19">
        <f>Общая!V194</f>
        <v>0.66666666666666663</v>
      </c>
    </row>
    <row r="206" spans="2:9" s="11" customFormat="1" ht="80.099999999999994" hidden="1" customHeight="1" x14ac:dyDescent="0.25">
      <c r="B206" s="10">
        <f>Общая!B195</f>
        <v>193</v>
      </c>
      <c r="C206" s="16">
        <f>Общая!E195</f>
        <v>0</v>
      </c>
      <c r="D206" s="17" t="str">
        <f>CONCATENATE(Общая!G195," ",Общая!H195," ",Общая!I195," 
", Общая!K195," ",Общая!L195)</f>
        <v xml:space="preserve">   
 </v>
      </c>
      <c r="E206" s="18">
        <f>Общая!M195</f>
        <v>0</v>
      </c>
      <c r="F206" s="18">
        <f>Общая!R195</f>
        <v>0</v>
      </c>
      <c r="G206" s="18">
        <f>Общая!N195</f>
        <v>0</v>
      </c>
      <c r="H206" s="49">
        <f>Общая!S195</f>
        <v>0</v>
      </c>
      <c r="I206" s="19">
        <f>Общая!V195</f>
        <v>0.66666666666666663</v>
      </c>
    </row>
    <row r="207" spans="2:9" s="11" customFormat="1" ht="80.099999999999994" hidden="1" customHeight="1" x14ac:dyDescent="0.25">
      <c r="B207" s="10">
        <f>Общая!B196</f>
        <v>194</v>
      </c>
      <c r="C207" s="16">
        <f>Общая!E196</f>
        <v>0</v>
      </c>
      <c r="D207" s="17" t="str">
        <f>CONCATENATE(Общая!G196," ",Общая!H196," ",Общая!I196," 
", Общая!K196," ",Общая!L196)</f>
        <v xml:space="preserve">   
 </v>
      </c>
      <c r="E207" s="18">
        <f>Общая!M196</f>
        <v>0</v>
      </c>
      <c r="F207" s="18">
        <f>Общая!R196</f>
        <v>0</v>
      </c>
      <c r="G207" s="18">
        <f>Общая!N196</f>
        <v>0</v>
      </c>
      <c r="H207" s="49">
        <f>Общая!S196</f>
        <v>0</v>
      </c>
      <c r="I207" s="19">
        <f>Общая!V196</f>
        <v>0.66666666666666663</v>
      </c>
    </row>
    <row r="208" spans="2:9" s="11" customFormat="1" ht="80.099999999999994" hidden="1" customHeight="1" x14ac:dyDescent="0.25">
      <c r="B208" s="10">
        <f>Общая!B197</f>
        <v>195</v>
      </c>
      <c r="C208" s="16">
        <f>Общая!E197</f>
        <v>0</v>
      </c>
      <c r="D208" s="17" t="str">
        <f>CONCATENATE(Общая!G197," ",Общая!H197," ",Общая!I197," 
", Общая!K197," ",Общая!L197)</f>
        <v xml:space="preserve">   
 </v>
      </c>
      <c r="E208" s="18">
        <f>Общая!M197</f>
        <v>0</v>
      </c>
      <c r="F208" s="18">
        <f>Общая!R197</f>
        <v>0</v>
      </c>
      <c r="G208" s="18">
        <f>Общая!N197</f>
        <v>0</v>
      </c>
      <c r="H208" s="49">
        <f>Общая!S197</f>
        <v>0</v>
      </c>
      <c r="I208" s="19">
        <f>Общая!V197</f>
        <v>0</v>
      </c>
    </row>
    <row r="209" spans="2:9" s="11" customFormat="1" ht="80.099999999999994" hidden="1" customHeight="1" x14ac:dyDescent="0.25">
      <c r="B209" s="10">
        <f>Общая!B198</f>
        <v>196</v>
      </c>
      <c r="C209" s="16">
        <f>Общая!E198</f>
        <v>0</v>
      </c>
      <c r="D209" s="17" t="str">
        <f>CONCATENATE(Общая!G198," ",Общая!H198," ",Общая!I198," 
", Общая!K198," ",Общая!L198)</f>
        <v xml:space="preserve">   
 </v>
      </c>
      <c r="E209" s="18">
        <f>Общая!M198</f>
        <v>0</v>
      </c>
      <c r="F209" s="18">
        <f>Общая!R198</f>
        <v>0</v>
      </c>
      <c r="G209" s="18">
        <f>Общая!N198</f>
        <v>0</v>
      </c>
      <c r="H209" s="49">
        <f>Общая!S198</f>
        <v>0</v>
      </c>
      <c r="I209" s="19">
        <f>Общая!V198</f>
        <v>0.6875</v>
      </c>
    </row>
    <row r="210" spans="2:9" s="11" customFormat="1" ht="80.099999999999994" hidden="1" customHeight="1" x14ac:dyDescent="0.25">
      <c r="B210" s="10">
        <f>Общая!B199</f>
        <v>197</v>
      </c>
      <c r="C210" s="16">
        <f>Общая!E199</f>
        <v>0</v>
      </c>
      <c r="D210" s="17" t="str">
        <f>CONCATENATE(Общая!G199," ",Общая!H199," ",Общая!I199," 
", Общая!K199," ",Общая!L199)</f>
        <v xml:space="preserve">   
 </v>
      </c>
      <c r="E210" s="18">
        <f>Общая!M199</f>
        <v>0</v>
      </c>
      <c r="F210" s="18">
        <f>Общая!R199</f>
        <v>0</v>
      </c>
      <c r="G210" s="18">
        <f>Общая!N199</f>
        <v>0</v>
      </c>
      <c r="H210" s="49">
        <f>Общая!S199</f>
        <v>0</v>
      </c>
      <c r="I210" s="19">
        <f>Общая!V199</f>
        <v>0.6875</v>
      </c>
    </row>
    <row r="211" spans="2:9" s="11" customFormat="1" ht="80.099999999999994" hidden="1" customHeight="1" x14ac:dyDescent="0.25">
      <c r="B211" s="10">
        <f>Общая!B200</f>
        <v>198</v>
      </c>
      <c r="C211" s="16">
        <f>Общая!E200</f>
        <v>0</v>
      </c>
      <c r="D211" s="17" t="str">
        <f>CONCATENATE(Общая!G200," ",Общая!H200," ",Общая!I200," 
", Общая!K200," ",Общая!L200)</f>
        <v xml:space="preserve">   
 </v>
      </c>
      <c r="E211" s="18">
        <f>Общая!M200</f>
        <v>0</v>
      </c>
      <c r="F211" s="18">
        <f>Общая!R200</f>
        <v>0</v>
      </c>
      <c r="G211" s="18">
        <f>Общая!N200</f>
        <v>0</v>
      </c>
      <c r="H211" s="49">
        <f>Общая!S200</f>
        <v>0</v>
      </c>
      <c r="I211" s="19">
        <f>Общая!V200</f>
        <v>0.6875</v>
      </c>
    </row>
    <row r="212" spans="2:9" s="11" customFormat="1" ht="80.099999999999994" hidden="1" customHeight="1" x14ac:dyDescent="0.25">
      <c r="B212" s="10">
        <f>Общая!B201</f>
        <v>199</v>
      </c>
      <c r="C212" s="16">
        <f>Общая!E201</f>
        <v>0</v>
      </c>
      <c r="D212" s="17" t="str">
        <f>CONCATENATE(Общая!G201," ",Общая!H201," ",Общая!I201," 
", Общая!K201," ",Общая!L201)</f>
        <v xml:space="preserve">   
 </v>
      </c>
      <c r="E212" s="18">
        <f>Общая!M201</f>
        <v>0</v>
      </c>
      <c r="F212" s="18">
        <f>Общая!R201</f>
        <v>0</v>
      </c>
      <c r="G212" s="18">
        <f>Общая!N201</f>
        <v>0</v>
      </c>
      <c r="H212" s="49">
        <f>Общая!S201</f>
        <v>0</v>
      </c>
      <c r="I212" s="19">
        <f>Общая!V201</f>
        <v>0.6875</v>
      </c>
    </row>
    <row r="213" spans="2:9" s="11" customFormat="1" ht="80.099999999999994" hidden="1" customHeight="1" x14ac:dyDescent="0.25">
      <c r="B213" s="10">
        <f>Общая!B202</f>
        <v>200</v>
      </c>
      <c r="C213" s="16">
        <f>Общая!E202</f>
        <v>0</v>
      </c>
      <c r="D213" s="17" t="str">
        <f>CONCATENATE(Общая!G202," ",Общая!H202," ",Общая!I202," 
", Общая!K202," ",Общая!L202)</f>
        <v xml:space="preserve">   
 </v>
      </c>
      <c r="E213" s="18">
        <f>Общая!M202</f>
        <v>0</v>
      </c>
      <c r="F213" s="18">
        <f>Общая!R202</f>
        <v>0</v>
      </c>
      <c r="G213" s="18">
        <f>Общая!N202</f>
        <v>0</v>
      </c>
      <c r="H213" s="49">
        <f>Общая!S202</f>
        <v>0</v>
      </c>
      <c r="I213" s="19">
        <f>Общая!V202</f>
        <v>0.6875</v>
      </c>
    </row>
    <row r="214" spans="2:9" s="11" customFormat="1" ht="80.099999999999994" hidden="1" customHeight="1" x14ac:dyDescent="0.25">
      <c r="B214" s="10">
        <f>Общая!B203</f>
        <v>201</v>
      </c>
      <c r="C214" s="16">
        <f>Общая!E203</f>
        <v>0</v>
      </c>
      <c r="D214" s="17" t="str">
        <f>CONCATENATE(Общая!G203," ",Общая!H203," ",Общая!I203," 
", Общая!K203," ",Общая!L203)</f>
        <v xml:space="preserve">   
 </v>
      </c>
      <c r="E214" s="18">
        <f>Общая!M203</f>
        <v>0</v>
      </c>
      <c r="F214" s="18">
        <f>Общая!R203</f>
        <v>0</v>
      </c>
      <c r="G214" s="18">
        <f>Общая!N203</f>
        <v>0</v>
      </c>
      <c r="H214" s="49">
        <f>Общая!S203</f>
        <v>0</v>
      </c>
      <c r="I214" s="19">
        <f>Общая!V203</f>
        <v>0.6875</v>
      </c>
    </row>
    <row r="215" spans="2:9" s="44" customFormat="1" ht="40.5" x14ac:dyDescent="0.25">
      <c r="B215" s="10">
        <f>Общая!B204</f>
        <v>202</v>
      </c>
      <c r="C215" s="16">
        <f>Общая!E204</f>
        <v>0</v>
      </c>
      <c r="D215" s="17" t="str">
        <f>CONCATENATE(Общая!G204," ",Общая!H204," ",Общая!I204," 
", Общая!K204," ",Общая!L204)</f>
        <v xml:space="preserve">   
 </v>
      </c>
      <c r="E215" s="18">
        <f>Общая!M204</f>
        <v>0</v>
      </c>
      <c r="F215" s="18">
        <f>Общая!R204</f>
        <v>0</v>
      </c>
      <c r="G215" s="18">
        <f>Общая!N204</f>
        <v>0</v>
      </c>
      <c r="H215" s="49">
        <f>Общая!S204</f>
        <v>0</v>
      </c>
      <c r="I215" s="19">
        <f>Общая!V204</f>
        <v>0.6875</v>
      </c>
    </row>
    <row r="216" spans="2:9" s="44" customFormat="1" ht="40.5" x14ac:dyDescent="0.25">
      <c r="B216" s="10">
        <f>Общая!B205</f>
        <v>203</v>
      </c>
      <c r="C216" s="16">
        <f>Общая!E205</f>
        <v>0</v>
      </c>
      <c r="D216" s="17" t="str">
        <f>CONCATENATE(Общая!G205," ",Общая!H205," ",Общая!I205," 
", Общая!K205," ",Общая!L205)</f>
        <v xml:space="preserve">   
 </v>
      </c>
      <c r="E216" s="18">
        <f>Общая!M205</f>
        <v>0</v>
      </c>
      <c r="F216" s="18">
        <f>Общая!R205</f>
        <v>0</v>
      </c>
      <c r="G216" s="18">
        <f>Общая!N205</f>
        <v>0</v>
      </c>
      <c r="H216" s="49">
        <f>Общая!S205</f>
        <v>0</v>
      </c>
      <c r="I216" s="19">
        <f>Общая!V205</f>
        <v>0.6875</v>
      </c>
    </row>
    <row r="217" spans="2:9" ht="40.5" x14ac:dyDescent="0.25">
      <c r="B217" s="10">
        <f>Общая!B206</f>
        <v>204</v>
      </c>
      <c r="C217" s="16">
        <f>Общая!E206</f>
        <v>0</v>
      </c>
      <c r="D217" s="17" t="str">
        <f>CONCATENATE(Общая!G206," ",Общая!H206," ",Общая!I206," 
", Общая!K206," ",Общая!L206)</f>
        <v xml:space="preserve">   
 </v>
      </c>
      <c r="E217" s="18">
        <f>Общая!M206</f>
        <v>0</v>
      </c>
      <c r="F217" s="18">
        <f>Общая!R206</f>
        <v>0</v>
      </c>
      <c r="G217" s="18">
        <f>Общая!N206</f>
        <v>0</v>
      </c>
      <c r="H217" s="49">
        <f>Общая!S206</f>
        <v>0</v>
      </c>
      <c r="I217" s="19">
        <f>Общая!V206</f>
        <v>0.6875</v>
      </c>
    </row>
    <row r="218" spans="2:9" ht="40.5" x14ac:dyDescent="0.25">
      <c r="B218" s="10">
        <f>Общая!B207</f>
        <v>205</v>
      </c>
      <c r="C218" s="16">
        <f>Общая!E207</f>
        <v>0</v>
      </c>
      <c r="D218" s="17" t="str">
        <f>CONCATENATE(Общая!G207," ",Общая!H207," ",Общая!I207," 
", Общая!K207," ",Общая!L207)</f>
        <v xml:space="preserve">   
 </v>
      </c>
      <c r="E218" s="18">
        <f>Общая!M207</f>
        <v>0</v>
      </c>
      <c r="F218" s="18">
        <f>Общая!R207</f>
        <v>0</v>
      </c>
      <c r="G218" s="18">
        <f>Общая!N207</f>
        <v>0</v>
      </c>
      <c r="H218" s="49">
        <f>Общая!S207</f>
        <v>0</v>
      </c>
      <c r="I218" s="19">
        <f>Общая!V207</f>
        <v>0.6875</v>
      </c>
    </row>
    <row r="219" spans="2:9" ht="40.5" x14ac:dyDescent="0.25">
      <c r="B219" s="10">
        <f>Общая!B208</f>
        <v>206</v>
      </c>
      <c r="C219" s="16">
        <f>Общая!E208</f>
        <v>0</v>
      </c>
      <c r="D219" s="17" t="str">
        <f>CONCATENATE(Общая!G208," ",Общая!H208," ",Общая!I208," 
", Общая!K208," ",Общая!L208)</f>
        <v xml:space="preserve">   
 </v>
      </c>
      <c r="E219" s="18">
        <f>Общая!M208</f>
        <v>0</v>
      </c>
      <c r="F219" s="18">
        <f>Общая!R208</f>
        <v>0</v>
      </c>
      <c r="G219" s="18">
        <f>Общая!N208</f>
        <v>0</v>
      </c>
      <c r="H219" s="49">
        <f>Общая!S208</f>
        <v>0</v>
      </c>
      <c r="I219" s="19">
        <f>Общая!V208</f>
        <v>0.6875</v>
      </c>
    </row>
    <row r="220" spans="2:9" ht="40.5" x14ac:dyDescent="0.25">
      <c r="B220" s="10">
        <f>Общая!B209</f>
        <v>207</v>
      </c>
      <c r="C220" s="16">
        <f>Общая!E209</f>
        <v>0</v>
      </c>
      <c r="D220" s="17" t="str">
        <f>CONCATENATE(Общая!G209," ",Общая!H209," ",Общая!I209," 
", Общая!K209," ",Общая!L209)</f>
        <v xml:space="preserve">   
 </v>
      </c>
      <c r="E220" s="18">
        <f>Общая!M209</f>
        <v>0</v>
      </c>
      <c r="F220" s="18">
        <f>Общая!R209</f>
        <v>0</v>
      </c>
      <c r="G220" s="18">
        <f>Общая!N209</f>
        <v>0</v>
      </c>
      <c r="H220" s="49">
        <f>Общая!S209</f>
        <v>0</v>
      </c>
      <c r="I220" s="19">
        <f>Общая!V209</f>
        <v>0.6875</v>
      </c>
    </row>
    <row r="221" spans="2:9" ht="40.5" x14ac:dyDescent="0.25">
      <c r="B221" s="10">
        <f>Общая!B210</f>
        <v>208</v>
      </c>
      <c r="C221" s="16">
        <f>Общая!E210</f>
        <v>0</v>
      </c>
      <c r="D221" s="17" t="str">
        <f>CONCATENATE(Общая!G210," ",Общая!H210," ",Общая!I210," 
", Общая!K210," ",Общая!L210)</f>
        <v xml:space="preserve">   
 </v>
      </c>
      <c r="E221" s="18">
        <f>Общая!M210</f>
        <v>0</v>
      </c>
      <c r="F221" s="18">
        <f>Общая!R210</f>
        <v>0</v>
      </c>
      <c r="G221" s="18">
        <f>Общая!N210</f>
        <v>0</v>
      </c>
      <c r="H221" s="49">
        <f>Общая!S210</f>
        <v>0</v>
      </c>
      <c r="I221" s="19">
        <f>Общая!V210</f>
        <v>0.6875</v>
      </c>
    </row>
    <row r="222" spans="2:9" ht="40.5" x14ac:dyDescent="0.25">
      <c r="B222" s="10">
        <f>Общая!B211</f>
        <v>209</v>
      </c>
      <c r="C222" s="16">
        <f>Общая!E211</f>
        <v>0</v>
      </c>
      <c r="D222" s="17" t="str">
        <f>CONCATENATE(Общая!G211," ",Общая!H211," ",Общая!I211," 
", Общая!K211," ",Общая!L211)</f>
        <v xml:space="preserve">   
 </v>
      </c>
      <c r="E222" s="18">
        <f>Общая!M211</f>
        <v>0</v>
      </c>
      <c r="F222" s="18">
        <f>Общая!R211</f>
        <v>0</v>
      </c>
      <c r="G222" s="18">
        <f>Общая!N211</f>
        <v>0</v>
      </c>
      <c r="H222" s="49">
        <f>Общая!S211</f>
        <v>0</v>
      </c>
      <c r="I222" s="19">
        <f>Общая!V211</f>
        <v>0.6875</v>
      </c>
    </row>
    <row r="223" spans="2:9" ht="40.5" x14ac:dyDescent="0.25">
      <c r="B223" s="10">
        <f>Общая!B212</f>
        <v>210</v>
      </c>
      <c r="C223" s="16">
        <f>Общая!E212</f>
        <v>0</v>
      </c>
      <c r="D223" s="17" t="str">
        <f>CONCATENATE(Общая!G212," ",Общая!H212," ",Общая!I212," 
", Общая!K212," ",Общая!L212)</f>
        <v xml:space="preserve">   
 </v>
      </c>
      <c r="E223" s="18">
        <f>Общая!M212</f>
        <v>0</v>
      </c>
      <c r="F223" s="18">
        <f>Общая!R212</f>
        <v>0</v>
      </c>
      <c r="G223" s="18">
        <f>Общая!N212</f>
        <v>0</v>
      </c>
      <c r="H223" s="49">
        <f>Общая!S212</f>
        <v>0</v>
      </c>
      <c r="I223" s="19">
        <f>Общая!V212</f>
        <v>0.6875</v>
      </c>
    </row>
    <row r="224" spans="2:9" ht="40.5" x14ac:dyDescent="0.25">
      <c r="B224" s="10">
        <f>Общая!B213</f>
        <v>211</v>
      </c>
      <c r="C224" s="16">
        <f>Общая!E213</f>
        <v>0</v>
      </c>
      <c r="D224" s="17" t="str">
        <f>CONCATENATE(Общая!G213," ",Общая!H213," ",Общая!I213," 
", Общая!K213," ",Общая!L213)</f>
        <v xml:space="preserve">   
 </v>
      </c>
      <c r="E224" s="18">
        <f>Общая!M213</f>
        <v>0</v>
      </c>
      <c r="F224" s="18">
        <f>Общая!R213</f>
        <v>0</v>
      </c>
      <c r="G224" s="18">
        <f>Общая!N213</f>
        <v>0</v>
      </c>
      <c r="H224" s="49">
        <f>Общая!S213</f>
        <v>0</v>
      </c>
      <c r="I224" s="19">
        <v>0.6875</v>
      </c>
    </row>
    <row r="225" spans="2:9" x14ac:dyDescent="0.25">
      <c r="B225" s="10"/>
      <c r="C225" s="16"/>
      <c r="D225" s="17"/>
      <c r="E225" s="18"/>
      <c r="F225" s="18"/>
      <c r="G225" s="18"/>
      <c r="H225" s="49"/>
      <c r="I225" s="19"/>
    </row>
    <row r="226" spans="2:9" x14ac:dyDescent="0.25">
      <c r="B226" s="10"/>
      <c r="C226" s="16"/>
      <c r="D226" s="17"/>
      <c r="E226" s="18"/>
      <c r="F226" s="18"/>
      <c r="G226" s="18"/>
      <c r="H226" s="49"/>
      <c r="I226" s="19"/>
    </row>
    <row r="227" spans="2:9" x14ac:dyDescent="0.25">
      <c r="B227" s="10"/>
      <c r="C227" s="16"/>
      <c r="D227" s="17"/>
      <c r="E227" s="18"/>
      <c r="F227" s="18"/>
      <c r="G227" s="18"/>
      <c r="H227" s="49"/>
      <c r="I227" s="19"/>
    </row>
    <row r="228" spans="2:9" x14ac:dyDescent="0.25">
      <c r="B228" s="10"/>
      <c r="C228" s="16"/>
      <c r="D228" s="17"/>
      <c r="E228" s="18"/>
      <c r="F228" s="18"/>
      <c r="G228" s="18"/>
      <c r="H228" s="49"/>
      <c r="I228" s="19"/>
    </row>
    <row r="229" spans="2:9" x14ac:dyDescent="0.25">
      <c r="B229" s="10"/>
      <c r="C229" s="16"/>
      <c r="D229" s="17"/>
      <c r="E229" s="18"/>
      <c r="F229" s="18"/>
      <c r="G229" s="18"/>
      <c r="H229" s="49"/>
      <c r="I229" s="19"/>
    </row>
    <row r="230" spans="2:9" x14ac:dyDescent="0.25">
      <c r="B230" s="10"/>
      <c r="C230" s="16"/>
      <c r="D230" s="17"/>
      <c r="E230" s="18"/>
      <c r="F230" s="18"/>
      <c r="G230" s="18"/>
      <c r="H230" s="49"/>
      <c r="I230" s="19"/>
    </row>
    <row r="231" spans="2:9" x14ac:dyDescent="0.25">
      <c r="B231" s="10"/>
      <c r="C231" s="16"/>
      <c r="D231" s="17"/>
      <c r="E231" s="18"/>
      <c r="F231" s="18"/>
      <c r="G231" s="18"/>
      <c r="H231" s="49"/>
      <c r="I231" s="19"/>
    </row>
    <row r="232" spans="2:9" x14ac:dyDescent="0.25">
      <c r="B232" s="10"/>
      <c r="C232" s="16"/>
      <c r="D232" s="17"/>
      <c r="E232" s="18"/>
      <c r="F232" s="18"/>
      <c r="G232" s="18"/>
      <c r="H232" s="49"/>
      <c r="I232" s="19"/>
    </row>
    <row r="233" spans="2:9" x14ac:dyDescent="0.25">
      <c r="B233" s="10"/>
      <c r="C233" s="16"/>
      <c r="D233" s="17"/>
      <c r="E233" s="18"/>
      <c r="F233" s="18"/>
      <c r="G233" s="18"/>
      <c r="H233" s="49"/>
      <c r="I233" s="19"/>
    </row>
    <row r="234" spans="2:9" x14ac:dyDescent="0.25">
      <c r="B234" s="10"/>
      <c r="C234" s="16"/>
      <c r="D234" s="17"/>
      <c r="E234" s="18"/>
      <c r="F234" s="18"/>
      <c r="G234" s="18"/>
      <c r="H234" s="49"/>
      <c r="I234" s="19"/>
    </row>
    <row r="235" spans="2:9" x14ac:dyDescent="0.25">
      <c r="B235" s="10"/>
      <c r="C235" s="16"/>
      <c r="D235" s="17"/>
      <c r="E235" s="18"/>
      <c r="F235" s="18"/>
      <c r="G235" s="18"/>
      <c r="H235" s="49"/>
      <c r="I235" s="19"/>
    </row>
    <row r="236" spans="2:9" x14ac:dyDescent="0.25">
      <c r="B236" s="10"/>
      <c r="C236" s="16"/>
      <c r="D236" s="17"/>
      <c r="E236" s="18"/>
      <c r="F236" s="18"/>
      <c r="G236" s="18"/>
      <c r="H236" s="49"/>
      <c r="I236" s="19"/>
    </row>
  </sheetData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3" manualBreakCount="3">
    <brk id="124" max="8" man="1"/>
    <brk id="144" max="8" man="1"/>
    <brk id="20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8"/>
  <sheetViews>
    <sheetView view="pageBreakPreview" zoomScale="60" zoomScaleNormal="100" workbookViewId="0">
      <selection activeCell="L89" sqref="L89"/>
    </sheetView>
  </sheetViews>
  <sheetFormatPr defaultRowHeight="15.75" x14ac:dyDescent="0.25"/>
  <cols>
    <col min="1" max="1" width="1.7109375" style="1" customWidth="1"/>
    <col min="2" max="2" width="4.7109375" style="1" customWidth="1"/>
    <col min="3" max="3" width="45" style="1" customWidth="1"/>
    <col min="4" max="4" width="35.85546875" style="1" customWidth="1"/>
    <col min="5" max="5" width="13" style="1" bestFit="1" customWidth="1"/>
    <col min="6" max="6" width="15" style="1" customWidth="1"/>
    <col min="8" max="8" width="22.7109375" style="1" customWidth="1"/>
    <col min="9" max="16384" width="9.140625" style="1"/>
  </cols>
  <sheetData>
    <row r="1" spans="2:8" x14ac:dyDescent="0.25">
      <c r="G1" s="1"/>
    </row>
    <row r="2" spans="2:8" ht="18.75" x14ac:dyDescent="0.25">
      <c r="D2" s="5" t="s">
        <v>51</v>
      </c>
      <c r="G2" s="1"/>
    </row>
    <row r="3" spans="2:8" ht="18.75" x14ac:dyDescent="0.25">
      <c r="D3" s="2" t="s">
        <v>52</v>
      </c>
      <c r="G3" s="1"/>
    </row>
    <row r="4" spans="2:8" ht="18.75" x14ac:dyDescent="0.25">
      <c r="D4" s="2" t="s">
        <v>59</v>
      </c>
      <c r="G4" s="1"/>
    </row>
    <row r="5" spans="2:8" ht="18.75" x14ac:dyDescent="0.25">
      <c r="D5" s="2" t="s">
        <v>60</v>
      </c>
      <c r="G5" s="1"/>
    </row>
    <row r="7" spans="2:8" ht="31.5" x14ac:dyDescent="0.25">
      <c r="B7" s="4" t="s">
        <v>5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69</v>
      </c>
      <c r="H7" s="4" t="s">
        <v>57</v>
      </c>
    </row>
    <row r="8" spans="2:8" ht="31.5" x14ac:dyDescent="0.25">
      <c r="B8" s="20" t="str">
        <f>CONCATENATE(Общая!B4)</f>
        <v>1</v>
      </c>
      <c r="C8" s="12" t="str">
        <f>CONCATENATE(Общая!G4," ",Общая!H4," ",Общая!I4)</f>
        <v>Баширов Сергей Мифодьевич</v>
      </c>
      <c r="D8" s="15" t="str">
        <f>Общая!E4</f>
        <v>ООО "СЕРВИС-ИНСТРУМЕНТ-Р"</v>
      </c>
      <c r="E8" s="15" t="s">
        <v>58</v>
      </c>
      <c r="F8" s="14" t="str">
        <f>CONCATENATE(TEXT(Общая!U4,"ДД.ММ.ГГГГ"))</f>
        <v>24.11.2023</v>
      </c>
      <c r="G8" s="38">
        <f>Общая!V4</f>
        <v>0.375</v>
      </c>
      <c r="H8" s="42" t="s">
        <v>103</v>
      </c>
    </row>
    <row r="9" spans="2:8" ht="31.5" x14ac:dyDescent="0.25">
      <c r="B9" s="20" t="str">
        <f>CONCATENATE(Общая!B5)</f>
        <v>2</v>
      </c>
      <c r="C9" s="12" t="str">
        <f>CONCATENATE(Общая!G5," ",Общая!H5," ",Общая!I5)</f>
        <v>Мачинский Андрей Васильевич</v>
      </c>
      <c r="D9" s="15" t="str">
        <f>Общая!E5</f>
        <v>ООО "ЮНИОН-ФУД"</v>
      </c>
      <c r="E9" s="15" t="s">
        <v>58</v>
      </c>
      <c r="F9" s="14" t="str">
        <f>CONCATENATE(TEXT(Общая!U5,"ДД.ММ.ГГГГ"))</f>
        <v>24.11.2023</v>
      </c>
      <c r="G9" s="38">
        <f>Общая!V5</f>
        <v>0.375</v>
      </c>
      <c r="H9" s="42" t="s">
        <v>103</v>
      </c>
    </row>
    <row r="10" spans="2:8" ht="31.5" x14ac:dyDescent="0.25">
      <c r="B10" s="20" t="str">
        <f>CONCATENATE(Общая!B6)</f>
        <v>3</v>
      </c>
      <c r="C10" s="12" t="str">
        <f>CONCATENATE(Общая!G6," ",Общая!H6," ",Общая!I6)</f>
        <v>Калашников Максим Михайлович</v>
      </c>
      <c r="D10" s="15" t="str">
        <f>Общая!E6</f>
        <v>ООО "ЮНИОН-ФУД"</v>
      </c>
      <c r="E10" s="15" t="s">
        <v>58</v>
      </c>
      <c r="F10" s="14" t="str">
        <f>CONCATENATE(TEXT(Общая!U6,"ДД.ММ.ГГГГ"))</f>
        <v>24.11.2023</v>
      </c>
      <c r="G10" s="38">
        <f>Общая!V6</f>
        <v>0.375</v>
      </c>
      <c r="H10" s="42" t="s">
        <v>103</v>
      </c>
    </row>
    <row r="11" spans="2:8" ht="31.5" x14ac:dyDescent="0.25">
      <c r="B11" s="20" t="str">
        <f>CONCATENATE(Общая!B7)</f>
        <v>4</v>
      </c>
      <c r="C11" s="12" t="str">
        <f>CONCATENATE(Общая!G7," ",Общая!H7," ",Общая!I7)</f>
        <v>Кравец Владимир Степанович</v>
      </c>
      <c r="D11" s="15" t="str">
        <f>Общая!E7</f>
        <v>ООО "ЮНИОН-ФУД"</v>
      </c>
      <c r="E11" s="15" t="s">
        <v>58</v>
      </c>
      <c r="F11" s="14" t="str">
        <f>CONCATENATE(TEXT(Общая!U7,"ДД.ММ.ГГГГ"))</f>
        <v>24.11.2023</v>
      </c>
      <c r="G11" s="38">
        <f>Общая!V7</f>
        <v>0.375</v>
      </c>
      <c r="H11" s="42" t="s">
        <v>103</v>
      </c>
    </row>
    <row r="12" spans="2:8" ht="31.5" x14ac:dyDescent="0.25">
      <c r="B12" s="20" t="str">
        <f>CONCATENATE(Общая!B8)</f>
        <v>5</v>
      </c>
      <c r="C12" s="12" t="str">
        <f>CONCATENATE(Общая!G8," ",Общая!H8," ",Общая!I8)</f>
        <v>Вишняков Валентин Иванович</v>
      </c>
      <c r="D12" s="15" t="str">
        <f>Общая!E8</f>
        <v>ООО "ЮНИОН-ФУД"</v>
      </c>
      <c r="E12" s="15" t="s">
        <v>58</v>
      </c>
      <c r="F12" s="14" t="str">
        <f>CONCATENATE(TEXT(Общая!U8,"ДД.ММ.ГГГГ"))</f>
        <v>24.11.2023</v>
      </c>
      <c r="G12" s="38">
        <f>Общая!V8</f>
        <v>0.375</v>
      </c>
      <c r="H12" s="42" t="s">
        <v>103</v>
      </c>
    </row>
    <row r="13" spans="2:8" ht="31.5" x14ac:dyDescent="0.25">
      <c r="B13" s="20" t="str">
        <f>CONCATENATE(Общая!B9)</f>
        <v>6</v>
      </c>
      <c r="C13" s="12" t="str">
        <f>CONCATENATE(Общая!G9," ",Общая!H9," ",Общая!I9)</f>
        <v>Вишняк Михаил Сергеевич</v>
      </c>
      <c r="D13" s="15" t="str">
        <f>Общая!E9</f>
        <v>ООО "ЮНИОН-ФУД"</v>
      </c>
      <c r="E13" s="15" t="s">
        <v>58</v>
      </c>
      <c r="F13" s="14" t="str">
        <f>CONCATENATE(TEXT(Общая!U9,"ДД.ММ.ГГГГ"))</f>
        <v>24.11.2023</v>
      </c>
      <c r="G13" s="38">
        <f>Общая!V9</f>
        <v>0.375</v>
      </c>
      <c r="H13" s="42" t="s">
        <v>103</v>
      </c>
    </row>
    <row r="14" spans="2:8" ht="31.5" x14ac:dyDescent="0.25">
      <c r="B14" s="20" t="str">
        <f>CONCATENATE(Общая!B10)</f>
        <v>7</v>
      </c>
      <c r="C14" s="12" t="str">
        <f>CONCATENATE(Общая!G10," ",Общая!H10," ",Общая!I10)</f>
        <v>Феденко Владимир Вячеславович</v>
      </c>
      <c r="D14" s="15" t="str">
        <f>Общая!E10</f>
        <v>АО "ЛВЗ "ТОПАЗ"</v>
      </c>
      <c r="E14" s="15" t="s">
        <v>58</v>
      </c>
      <c r="F14" s="14" t="str">
        <f>CONCATENATE(TEXT(Общая!U10,"ДД.ММ.ГГГГ"))</f>
        <v>24.11.2023</v>
      </c>
      <c r="G14" s="38">
        <f>Общая!V10</f>
        <v>0.375</v>
      </c>
      <c r="H14" s="42" t="s">
        <v>103</v>
      </c>
    </row>
    <row r="15" spans="2:8" ht="31.5" x14ac:dyDescent="0.25">
      <c r="B15" s="20" t="str">
        <f>CONCATENATE(Общая!B11)</f>
        <v>8</v>
      </c>
      <c r="C15" s="12" t="str">
        <f>CONCATENATE(Общая!G11," ",Общая!H11," ",Общая!I11)</f>
        <v>Шитиков Алексей Михайлович</v>
      </c>
      <c r="D15" s="15" t="str">
        <f>Общая!E11</f>
        <v>ООО "РУСТМАШ"</v>
      </c>
      <c r="E15" s="15" t="s">
        <v>58</v>
      </c>
      <c r="F15" s="14" t="str">
        <f>CONCATENATE(TEXT(Общая!U11,"ДД.ММ.ГГГГ"))</f>
        <v>24.11.2023</v>
      </c>
      <c r="G15" s="38">
        <f>Общая!V11</f>
        <v>0.375</v>
      </c>
      <c r="H15" s="42" t="s">
        <v>103</v>
      </c>
    </row>
    <row r="16" spans="2:8" ht="31.5" x14ac:dyDescent="0.25">
      <c r="B16" s="20" t="str">
        <f>CONCATENATE(Общая!B12)</f>
        <v>9</v>
      </c>
      <c r="C16" s="12" t="str">
        <f>CONCATENATE(Общая!G12," ",Общая!H12," ",Общая!I12)</f>
        <v>Лотков Александр Вячеславович</v>
      </c>
      <c r="D16" s="15" t="str">
        <f>Общая!E12</f>
        <v>ООО "ТОП ЛАЙН"</v>
      </c>
      <c r="E16" s="15" t="s">
        <v>58</v>
      </c>
      <c r="F16" s="14" t="str">
        <f>CONCATENATE(TEXT(Общая!U12,"ДД.ММ.ГГГГ"))</f>
        <v>24.11.2023</v>
      </c>
      <c r="G16" s="38">
        <f>Общая!V12</f>
        <v>0.375</v>
      </c>
      <c r="H16" s="42" t="s">
        <v>103</v>
      </c>
    </row>
    <row r="17" spans="2:8" ht="31.5" x14ac:dyDescent="0.25">
      <c r="B17" s="20" t="str">
        <f>CONCATENATE(Общая!B13)</f>
        <v>10</v>
      </c>
      <c r="C17" s="12" t="str">
        <f>CONCATENATE(Общая!G13," ",Общая!H13," ",Общая!I13)</f>
        <v>Блык Игорь Анатольевич</v>
      </c>
      <c r="D17" s="15" t="str">
        <f>Общая!E13</f>
        <v>ООО "ТОП ЛАЙН"</v>
      </c>
      <c r="E17" s="15" t="s">
        <v>58</v>
      </c>
      <c r="F17" s="14" t="str">
        <f>CONCATENATE(TEXT(Общая!U13,"ДД.ММ.ГГГГ"))</f>
        <v>24.11.2023</v>
      </c>
      <c r="G17" s="38">
        <f>Общая!V13</f>
        <v>0.375</v>
      </c>
      <c r="H17" s="42" t="s">
        <v>103</v>
      </c>
    </row>
    <row r="18" spans="2:8" ht="31.5" x14ac:dyDescent="0.25">
      <c r="B18" s="20" t="str">
        <f>CONCATENATE(Общая!B14)</f>
        <v>11</v>
      </c>
      <c r="C18" s="12" t="str">
        <f>CONCATENATE(Общая!G14," ",Общая!H14," ",Общая!I14)</f>
        <v>Галкин Дмитрий Анатольевич</v>
      </c>
      <c r="D18" s="15" t="str">
        <f>Общая!E14</f>
        <v>ООО "ТОП ЛАЙН"</v>
      </c>
      <c r="E18" s="15" t="s">
        <v>58</v>
      </c>
      <c r="F18" s="14" t="str">
        <f>CONCATENATE(TEXT(Общая!U14,"ДД.ММ.ГГГГ"))</f>
        <v>24.11.2023</v>
      </c>
      <c r="G18" s="38">
        <f>Общая!V14</f>
        <v>0.375</v>
      </c>
      <c r="H18" s="42" t="s">
        <v>103</v>
      </c>
    </row>
    <row r="19" spans="2:8" ht="31.5" x14ac:dyDescent="0.25">
      <c r="B19" s="20" t="str">
        <f>CONCATENATE(Общая!B15)</f>
        <v>12</v>
      </c>
      <c r="C19" s="12" t="str">
        <f>CONCATENATE(Общая!G15," ",Общая!H15," ",Общая!I15)</f>
        <v>Журавлев Владимир Николаевич</v>
      </c>
      <c r="D19" s="15" t="str">
        <f>Общая!E15</f>
        <v>ООО "ТОП ЛАЙН"</v>
      </c>
      <c r="E19" s="15" t="s">
        <v>58</v>
      </c>
      <c r="F19" s="14" t="str">
        <f>CONCATENATE(TEXT(Общая!U15,"ДД.ММ.ГГГГ"))</f>
        <v>24.11.2023</v>
      </c>
      <c r="G19" s="38">
        <f>Общая!V15</f>
        <v>0.375</v>
      </c>
      <c r="H19" s="42" t="s">
        <v>103</v>
      </c>
    </row>
    <row r="20" spans="2:8" ht="31.5" x14ac:dyDescent="0.25">
      <c r="B20" s="20" t="str">
        <f>CONCATENATE(Общая!B16)</f>
        <v>13</v>
      </c>
      <c r="C20" s="12" t="str">
        <f>CONCATENATE(Общая!G16," ",Общая!H16," ",Общая!I16)</f>
        <v>Дронов Алексей Николаевич</v>
      </c>
      <c r="D20" s="15" t="str">
        <f>Общая!E16</f>
        <v>МБОУ "ПЕТРОВСКАЯ СОШ"</v>
      </c>
      <c r="E20" s="15" t="s">
        <v>58</v>
      </c>
      <c r="F20" s="14" t="str">
        <f>CONCATENATE(TEXT(Общая!U16,"ДД.ММ.ГГГГ"))</f>
        <v>24.11.2023</v>
      </c>
      <c r="G20" s="38">
        <f>Общая!V16</f>
        <v>0.375</v>
      </c>
      <c r="H20" s="42" t="s">
        <v>103</v>
      </c>
    </row>
    <row r="21" spans="2:8" ht="31.5" x14ac:dyDescent="0.25">
      <c r="B21" s="20" t="str">
        <f>CONCATENATE(Общая!B17)</f>
        <v>14</v>
      </c>
      <c r="C21" s="12" t="str">
        <f>CONCATENATE(Общая!G17," ",Общая!H17," ",Общая!I17)</f>
        <v>Ноздрин Никита Сергеевич</v>
      </c>
      <c r="D21" s="15" t="str">
        <f>Общая!E17</f>
        <v>ООО "БИОЭН ТЕРМИНАЛ"</v>
      </c>
      <c r="E21" s="15" t="s">
        <v>58</v>
      </c>
      <c r="F21" s="14" t="str">
        <f>CONCATENATE(TEXT(Общая!U17,"ДД.ММ.ГГГГ"))</f>
        <v>24.11.2023</v>
      </c>
      <c r="G21" s="38">
        <f>Общая!V17</f>
        <v>0.375</v>
      </c>
      <c r="H21" s="42" t="s">
        <v>103</v>
      </c>
    </row>
    <row r="22" spans="2:8" ht="31.5" x14ac:dyDescent="0.25">
      <c r="B22" s="20" t="str">
        <f>CONCATENATE(Общая!B18)</f>
        <v>15</v>
      </c>
      <c r="C22" s="12" t="str">
        <f>CONCATENATE(Общая!G18," ",Общая!H18," ",Общая!I18)</f>
        <v>Исроилов Эркинчон Мунамидинович</v>
      </c>
      <c r="D22" s="15" t="str">
        <f>Общая!E18</f>
        <v>ООО "КОНФАЭЛЬ КОЛЛЕКЦИЯ"</v>
      </c>
      <c r="E22" s="15" t="s">
        <v>58</v>
      </c>
      <c r="F22" s="14" t="str">
        <f>CONCATENATE(TEXT(Общая!U18,"ДД.ММ.ГГГГ"))</f>
        <v>24.11.2023</v>
      </c>
      <c r="G22" s="38">
        <f>Общая!V18</f>
        <v>0.375</v>
      </c>
      <c r="H22" s="42" t="s">
        <v>103</v>
      </c>
    </row>
    <row r="23" spans="2:8" ht="31.5" x14ac:dyDescent="0.25">
      <c r="B23" s="20" t="str">
        <f>CONCATENATE(Общая!B19)</f>
        <v>16</v>
      </c>
      <c r="C23" s="12" t="str">
        <f>CONCATENATE(Общая!G19," ",Общая!H19," ",Общая!I19)</f>
        <v>Мукаррамов Шухрат Хайруллоевич</v>
      </c>
      <c r="D23" s="15" t="str">
        <f>Общая!E19</f>
        <v>ООО "КОНФАЭЛЬ КОЛЛЕКЦИЯ"</v>
      </c>
      <c r="E23" s="15" t="s">
        <v>58</v>
      </c>
      <c r="F23" s="14" t="str">
        <f>CONCATENATE(TEXT(Общая!U19,"ДД.ММ.ГГГГ"))</f>
        <v>24.11.2023</v>
      </c>
      <c r="G23" s="38">
        <f>Общая!V19</f>
        <v>0.375</v>
      </c>
      <c r="H23" s="42" t="s">
        <v>103</v>
      </c>
    </row>
    <row r="24" spans="2:8" ht="31.5" x14ac:dyDescent="0.25">
      <c r="B24" s="20" t="str">
        <f>CONCATENATE(Общая!B20)</f>
        <v>17</v>
      </c>
      <c r="C24" s="12" t="str">
        <f>CONCATENATE(Общая!G20," ",Общая!H20," ",Общая!I20)</f>
        <v>Гусенков Дмитрий Георгиевич</v>
      </c>
      <c r="D24" s="15" t="str">
        <f>Общая!E20</f>
        <v>ООО "СИТИПЛАСТ"</v>
      </c>
      <c r="E24" s="15" t="s">
        <v>58</v>
      </c>
      <c r="F24" s="14" t="str">
        <f>CONCATENATE(TEXT(Общая!U20,"ДД.ММ.ГГГГ"))</f>
        <v>24.11.2023</v>
      </c>
      <c r="G24" s="38">
        <f>Общая!V20</f>
        <v>0.375</v>
      </c>
      <c r="H24" s="42" t="s">
        <v>103</v>
      </c>
    </row>
    <row r="25" spans="2:8" s="55" customFormat="1" ht="31.5" x14ac:dyDescent="0.25">
      <c r="B25" s="20" t="str">
        <f>CONCATENATE(Общая!B21)</f>
        <v>18</v>
      </c>
      <c r="C25" s="12" t="str">
        <f>CONCATENATE(Общая!G21," ",Общая!H21," ",Общая!I21)</f>
        <v>Ипатов Сергей Александрович</v>
      </c>
      <c r="D25" s="15" t="str">
        <f>Общая!E21</f>
        <v>ООО "СИТИПЛАСТ"</v>
      </c>
      <c r="E25" s="15" t="s">
        <v>58</v>
      </c>
      <c r="F25" s="14" t="str">
        <f>CONCATENATE(TEXT(Общая!U21,"ДД.ММ.ГГГГ"))</f>
        <v>24.11.2023</v>
      </c>
      <c r="G25" s="38">
        <f>Общая!V21</f>
        <v>0.375</v>
      </c>
      <c r="H25" s="42" t="s">
        <v>103</v>
      </c>
    </row>
    <row r="26" spans="2:8" ht="31.5" x14ac:dyDescent="0.25">
      <c r="B26" s="20" t="str">
        <f>CONCATENATE(Общая!B22)</f>
        <v>19</v>
      </c>
      <c r="C26" s="12" t="str">
        <f>CONCATENATE(Общая!G22," ",Общая!H22," ",Общая!I22)</f>
        <v>Голубь Антон Владимирович</v>
      </c>
      <c r="D26" s="15" t="str">
        <f>Общая!E22</f>
        <v>ООО «ПОДМОСКОВЬЕ-ГСА»</v>
      </c>
      <c r="E26" s="15" t="s">
        <v>58</v>
      </c>
      <c r="F26" s="14" t="str">
        <f>CONCATENATE(TEXT(Общая!U22,"ДД.ММ.ГГГГ"))</f>
        <v>24.11.2023</v>
      </c>
      <c r="G26" s="38">
        <f>Общая!V22</f>
        <v>0.375</v>
      </c>
      <c r="H26" s="42" t="s">
        <v>103</v>
      </c>
    </row>
    <row r="27" spans="2:8" ht="31.5" x14ac:dyDescent="0.25">
      <c r="B27" s="20" t="str">
        <f>CONCATENATE(Общая!B23)</f>
        <v>20</v>
      </c>
      <c r="C27" s="12" t="str">
        <f>CONCATENATE(Общая!G23," ",Общая!H23," ",Общая!I23)</f>
        <v>Михайлов Алексей Валерьевич</v>
      </c>
      <c r="D27" s="15" t="str">
        <f>Общая!E23</f>
        <v>ООО «ПОДМОСКОВЬЕ-ГСА»</v>
      </c>
      <c r="E27" s="15" t="s">
        <v>58</v>
      </c>
      <c r="F27" s="14" t="str">
        <f>CONCATENATE(TEXT(Общая!U23,"ДД.ММ.ГГГГ"))</f>
        <v>24.11.2023</v>
      </c>
      <c r="G27" s="38">
        <f>Общая!V23</f>
        <v>0.375</v>
      </c>
      <c r="H27" s="42" t="s">
        <v>103</v>
      </c>
    </row>
    <row r="28" spans="2:8" ht="31.5" x14ac:dyDescent="0.25">
      <c r="B28" s="20" t="str">
        <f>CONCATENATE(Общая!B24)</f>
        <v>21</v>
      </c>
      <c r="C28" s="12" t="str">
        <f>CONCATENATE(Общая!G24," ",Общая!H24," ",Общая!I24)</f>
        <v>Солостин Максим Сергеевич</v>
      </c>
      <c r="D28" s="15" t="str">
        <f>Общая!E24</f>
        <v>ООО «ПОДМОСКОВЬЕ-ГСА»</v>
      </c>
      <c r="E28" s="15" t="s">
        <v>58</v>
      </c>
      <c r="F28" s="14" t="str">
        <f>CONCATENATE(TEXT(Общая!U24,"ДД.ММ.ГГГГ"))</f>
        <v>24.11.2023</v>
      </c>
      <c r="G28" s="38">
        <f>Общая!V24</f>
        <v>0.39583333333333298</v>
      </c>
      <c r="H28" s="42" t="s">
        <v>103</v>
      </c>
    </row>
    <row r="29" spans="2:8" ht="31.5" x14ac:dyDescent="0.25">
      <c r="B29" s="20" t="str">
        <f>CONCATENATE(Общая!B25)</f>
        <v>22</v>
      </c>
      <c r="C29" s="12" t="str">
        <f>CONCATENATE(Общая!G25," ",Общая!H25," ",Общая!I25)</f>
        <v>Хренков Денис Анатольевич</v>
      </c>
      <c r="D29" s="15" t="str">
        <f>Общая!E25</f>
        <v>ООО «ПОДМОСКОВЬЕ-ГСА»</v>
      </c>
      <c r="E29" s="15" t="s">
        <v>58</v>
      </c>
      <c r="F29" s="14" t="str">
        <f>CONCATENATE(TEXT(Общая!U25,"ДД.ММ.ГГГГ"))</f>
        <v>24.11.2023</v>
      </c>
      <c r="G29" s="38">
        <f>Общая!V25</f>
        <v>0.39583333333333298</v>
      </c>
      <c r="H29" s="42" t="s">
        <v>103</v>
      </c>
    </row>
    <row r="30" spans="2:8" ht="31.5" x14ac:dyDescent="0.25">
      <c r="B30" s="20" t="str">
        <f>CONCATENATE(Общая!B26)</f>
        <v>23</v>
      </c>
      <c r="C30" s="12" t="str">
        <f>CONCATENATE(Общая!G26," ",Общая!H26," ",Общая!I26)</f>
        <v>Суслин Степан Игоревич</v>
      </c>
      <c r="D30" s="15" t="str">
        <f>Общая!E26</f>
        <v>ООО "ВЕСТА-СЕРВИС"</v>
      </c>
      <c r="E30" s="15" t="s">
        <v>58</v>
      </c>
      <c r="F30" s="14" t="str">
        <f>CONCATENATE(TEXT(Общая!U26,"ДД.ММ.ГГГГ"))</f>
        <v>24.11.2023</v>
      </c>
      <c r="G30" s="38">
        <f>Общая!V26</f>
        <v>0.39583333333333298</v>
      </c>
      <c r="H30" s="42" t="s">
        <v>103</v>
      </c>
    </row>
    <row r="31" spans="2:8" ht="31.5" x14ac:dyDescent="0.25">
      <c r="B31" s="20" t="str">
        <f>CONCATENATE(Общая!B27)</f>
        <v>24</v>
      </c>
      <c r="C31" s="12" t="str">
        <f>CONCATENATE(Общая!G27," ",Общая!H27," ",Общая!I27)</f>
        <v>Крылов Сергей Алексеевич</v>
      </c>
      <c r="D31" s="15" t="str">
        <f>Общая!E27</f>
        <v>ООО «ПОДМОСКОВЬЕ-ГСА»</v>
      </c>
      <c r="E31" s="15" t="s">
        <v>58</v>
      </c>
      <c r="F31" s="14" t="str">
        <f>CONCATENATE(TEXT(Общая!U27,"ДД.ММ.ГГГГ"))</f>
        <v>24.11.2023</v>
      </c>
      <c r="G31" s="38">
        <f>Общая!V27</f>
        <v>0.39583333333333298</v>
      </c>
      <c r="H31" s="42" t="s">
        <v>103</v>
      </c>
    </row>
    <row r="32" spans="2:8" ht="31.5" x14ac:dyDescent="0.25">
      <c r="B32" s="20" t="str">
        <f>CONCATENATE(Общая!B28)</f>
        <v>25</v>
      </c>
      <c r="C32" s="12" t="str">
        <f>CONCATENATE(Общая!G28," ",Общая!H28," ",Общая!I28)</f>
        <v>Соколов Виктор Николаевич</v>
      </c>
      <c r="D32" s="15" t="str">
        <f>Общая!E28</f>
        <v>ООО «ПОДМОСКОВЬЕ-ГСА»</v>
      </c>
      <c r="E32" s="15" t="s">
        <v>58</v>
      </c>
      <c r="F32" s="14" t="str">
        <f>CONCATENATE(TEXT(Общая!U28,"ДД.ММ.ГГГГ"))</f>
        <v>24.11.2023</v>
      </c>
      <c r="G32" s="38">
        <f>Общая!V28</f>
        <v>0.39583333333333298</v>
      </c>
      <c r="H32" s="42" t="s">
        <v>103</v>
      </c>
    </row>
    <row r="33" spans="2:8" ht="31.5" x14ac:dyDescent="0.25">
      <c r="B33" s="20" t="str">
        <f>CONCATENATE(Общая!B29)</f>
        <v>26</v>
      </c>
      <c r="C33" s="12" t="str">
        <f>CONCATENATE(Общая!G29," ",Общая!H29," ",Общая!I29)</f>
        <v>Суслин Степан Игоревич</v>
      </c>
      <c r="D33" s="15" t="str">
        <f>Общая!E29</f>
        <v>ООО "ВЕСТА-ПРОГРЕСС"</v>
      </c>
      <c r="E33" s="15" t="s">
        <v>58</v>
      </c>
      <c r="F33" s="14" t="str">
        <f>CONCATENATE(TEXT(Общая!U29,"ДД.ММ.ГГГГ"))</f>
        <v>24.11.2023</v>
      </c>
      <c r="G33" s="38">
        <f>Общая!V29</f>
        <v>0.39583333333333298</v>
      </c>
      <c r="H33" s="42" t="s">
        <v>103</v>
      </c>
    </row>
    <row r="34" spans="2:8" ht="31.5" x14ac:dyDescent="0.25">
      <c r="B34" s="20" t="str">
        <f>CONCATENATE(Общая!B30)</f>
        <v>27</v>
      </c>
      <c r="C34" s="12" t="str">
        <f>CONCATENATE(Общая!G30," ",Общая!H30," ",Общая!I30)</f>
        <v>Романов Борис Александрович</v>
      </c>
      <c r="D34" s="15" t="str">
        <f>Общая!E30</f>
        <v>ООО "СТАРТ ПРОДАКШН"</v>
      </c>
      <c r="E34" s="15" t="s">
        <v>58</v>
      </c>
      <c r="F34" s="14" t="str">
        <f>CONCATENATE(TEXT(Общая!U30,"ДД.ММ.ГГГГ"))</f>
        <v>24.11.2023</v>
      </c>
      <c r="G34" s="38">
        <f>Общая!V30</f>
        <v>0.39583333333333298</v>
      </c>
      <c r="H34" s="42" t="s">
        <v>103</v>
      </c>
    </row>
    <row r="35" spans="2:8" ht="36" customHeight="1" x14ac:dyDescent="0.25">
      <c r="B35" s="20" t="str">
        <f>CONCATENATE(Общая!B31)</f>
        <v>28</v>
      </c>
      <c r="C35" s="12" t="str">
        <f>CONCATENATE(Общая!G31," ",Общая!H31," ",Общая!I31)</f>
        <v>Хатрусов Егор Владимирович</v>
      </c>
      <c r="D35" s="15" t="str">
        <f>Общая!E31</f>
        <v>ООО "СТАРТ ПРОДАКШН"</v>
      </c>
      <c r="E35" s="15" t="s">
        <v>58</v>
      </c>
      <c r="F35" s="14" t="str">
        <f>CONCATENATE(TEXT(Общая!U31,"ДД.ММ.ГГГГ"))</f>
        <v>24.11.2023</v>
      </c>
      <c r="G35" s="38">
        <f>Общая!V31</f>
        <v>0.39583333333333298</v>
      </c>
      <c r="H35" s="42" t="s">
        <v>103</v>
      </c>
    </row>
    <row r="36" spans="2:8" ht="39.75" customHeight="1" x14ac:dyDescent="0.25">
      <c r="B36" s="20" t="str">
        <f>CONCATENATE(Общая!B32)</f>
        <v>29</v>
      </c>
      <c r="C36" s="12" t="str">
        <f>CONCATENATE(Общая!G32," ",Общая!H32," ",Общая!I32)</f>
        <v>Найок Александр Алексеевич</v>
      </c>
      <c r="D36" s="15" t="str">
        <f>Общая!E32</f>
        <v>ООО "СТАРТ ПРОДАКШН"</v>
      </c>
      <c r="E36" s="15" t="s">
        <v>58</v>
      </c>
      <c r="F36" s="14" t="str">
        <f>CONCATENATE(TEXT(Общая!U32,"ДД.ММ.ГГГГ"))</f>
        <v>24.11.2023</v>
      </c>
      <c r="G36" s="38">
        <f>Общая!V32</f>
        <v>0.39583333333333298</v>
      </c>
      <c r="H36" s="42" t="s">
        <v>103</v>
      </c>
    </row>
    <row r="37" spans="2:8" ht="31.5" x14ac:dyDescent="0.25">
      <c r="B37" s="20" t="str">
        <f>CONCATENATE(Общая!B33)</f>
        <v>30</v>
      </c>
      <c r="C37" s="12" t="str">
        <f>CONCATENATE(Общая!G33," ",Общая!H33," ",Общая!I33)</f>
        <v>Овчаренко Вячеслав Андреевич</v>
      </c>
      <c r="D37" s="15" t="str">
        <f>Общая!E33</f>
        <v>ООО "СТАРТ ПРОДАКШН"</v>
      </c>
      <c r="E37" s="15" t="s">
        <v>58</v>
      </c>
      <c r="F37" s="14" t="str">
        <f>CONCATENATE(TEXT(Общая!U33,"ДД.ММ.ГГГГ"))</f>
        <v>24.11.2023</v>
      </c>
      <c r="G37" s="38">
        <f>Общая!V33</f>
        <v>0.39583333333333298</v>
      </c>
      <c r="H37" s="42" t="s">
        <v>103</v>
      </c>
    </row>
    <row r="38" spans="2:8" ht="31.5" x14ac:dyDescent="0.25">
      <c r="B38" s="20" t="str">
        <f>CONCATENATE(Общая!B34)</f>
        <v>31</v>
      </c>
      <c r="C38" s="12" t="str">
        <f>CONCATENATE(Общая!G34," ",Общая!H34," ",Общая!I34)</f>
        <v>Пархоменко Александр Петрович</v>
      </c>
      <c r="D38" s="15" t="str">
        <f>Общая!E34</f>
        <v>ООО "ПРОСИС-СЕРВИС"</v>
      </c>
      <c r="E38" s="15" t="s">
        <v>58</v>
      </c>
      <c r="F38" s="14" t="str">
        <f>CONCATENATE(TEXT(Общая!U34,"ДД.ММ.ГГГГ"))</f>
        <v>24.11.2023</v>
      </c>
      <c r="G38" s="38">
        <f>Общая!V34</f>
        <v>0.39583333333333298</v>
      </c>
      <c r="H38" s="42" t="s">
        <v>103</v>
      </c>
    </row>
    <row r="39" spans="2:8" ht="31.5" x14ac:dyDescent="0.25">
      <c r="B39" s="20" t="str">
        <f>CONCATENATE(Общая!B35)</f>
        <v>32</v>
      </c>
      <c r="C39" s="12" t="str">
        <f>CONCATENATE(Общая!G35," ",Общая!H35," ",Общая!I35)</f>
        <v>Шайтанкин Александр Станиславович</v>
      </c>
      <c r="D39" s="15" t="str">
        <f>Общая!E35</f>
        <v>ООО "ТЕХПЛАСТ"</v>
      </c>
      <c r="E39" s="15" t="s">
        <v>58</v>
      </c>
      <c r="F39" s="14" t="str">
        <f>CONCATENATE(TEXT(Общая!U35,"ДД.ММ.ГГГГ"))</f>
        <v>24.11.2023</v>
      </c>
      <c r="G39" s="38">
        <f>Общая!V35</f>
        <v>0.39583333333333298</v>
      </c>
      <c r="H39" s="42" t="s">
        <v>103</v>
      </c>
    </row>
    <row r="40" spans="2:8" ht="31.5" x14ac:dyDescent="0.25">
      <c r="B40" s="20" t="str">
        <f>CONCATENATE(Общая!B36)</f>
        <v>33</v>
      </c>
      <c r="C40" s="12" t="str">
        <f>CONCATENATE(Общая!G36," ",Общая!H36," ",Общая!I36)</f>
        <v>Генералов Сергей Викторович</v>
      </c>
      <c r="D40" s="15" t="str">
        <f>Общая!E36</f>
        <v>ООО "ФНМ "ВЕСЬ МИР"</v>
      </c>
      <c r="E40" s="15" t="s">
        <v>58</v>
      </c>
      <c r="F40" s="14" t="str">
        <f>CONCATENATE(TEXT(Общая!U36,"ДД.ММ.ГГГГ"))</f>
        <v>24.11.2023</v>
      </c>
      <c r="G40" s="38">
        <f>Общая!V36</f>
        <v>0.39583333333333298</v>
      </c>
      <c r="H40" s="42" t="s">
        <v>103</v>
      </c>
    </row>
    <row r="41" spans="2:8" ht="31.5" x14ac:dyDescent="0.25">
      <c r="B41" s="20" t="str">
        <f>CONCATENATE(Общая!B37)</f>
        <v>34</v>
      </c>
      <c r="C41" s="12" t="str">
        <f>CONCATENATE(Общая!G37," ",Общая!H37," ",Общая!I37)</f>
        <v>Головин Андрей Николаевич</v>
      </c>
      <c r="D41" s="15" t="str">
        <f>Общая!E37</f>
        <v>ООО "ФНМ "ВЕСЬ МИР"</v>
      </c>
      <c r="E41" s="15" t="s">
        <v>58</v>
      </c>
      <c r="F41" s="14" t="str">
        <f>CONCATENATE(TEXT(Общая!U37,"ДД.ММ.ГГГГ"))</f>
        <v>24.11.2023</v>
      </c>
      <c r="G41" s="38">
        <f>Общая!V37</f>
        <v>0.41666666666666702</v>
      </c>
      <c r="H41" s="42" t="s">
        <v>103</v>
      </c>
    </row>
    <row r="42" spans="2:8" ht="31.5" x14ac:dyDescent="0.25">
      <c r="B42" s="20" t="str">
        <f>CONCATENATE(Общая!B38)</f>
        <v>35</v>
      </c>
      <c r="C42" s="12" t="str">
        <f>CONCATENATE(Общая!G38," ",Общая!H38," ",Общая!I38)</f>
        <v>Голубков Алексей Викторович</v>
      </c>
      <c r="D42" s="15" t="str">
        <f>Общая!E38</f>
        <v>ООО "ФНМ "ВЕСЬ МИР"</v>
      </c>
      <c r="E42" s="15" t="s">
        <v>58</v>
      </c>
      <c r="F42" s="14" t="str">
        <f>CONCATENATE(TEXT(Общая!U38,"ДД.ММ.ГГГГ"))</f>
        <v>24.11.2023</v>
      </c>
      <c r="G42" s="38">
        <f>Общая!V38</f>
        <v>0.41666666666666702</v>
      </c>
      <c r="H42" s="42" t="s">
        <v>103</v>
      </c>
    </row>
    <row r="43" spans="2:8" ht="31.5" x14ac:dyDescent="0.25">
      <c r="B43" s="20" t="str">
        <f>CONCATENATE(Общая!B39)</f>
        <v>36</v>
      </c>
      <c r="C43" s="12" t="str">
        <f>CONCATENATE(Общая!G39," ",Общая!H39," ",Общая!I39)</f>
        <v>Харламов Владимир Алексеевич</v>
      </c>
      <c r="D43" s="15" t="str">
        <f>Общая!E39</f>
        <v>ООО "ВЕСТА-СЕРВИС"</v>
      </c>
      <c r="E43" s="15" t="s">
        <v>58</v>
      </c>
      <c r="F43" s="14" t="str">
        <f>CONCATENATE(TEXT(Общая!U39,"ДД.ММ.ГГГГ"))</f>
        <v>24.11.2023</v>
      </c>
      <c r="G43" s="38">
        <f>Общая!V39</f>
        <v>0.41666666666666702</v>
      </c>
      <c r="H43" s="42" t="s">
        <v>103</v>
      </c>
    </row>
    <row r="44" spans="2:8" ht="31.5" x14ac:dyDescent="0.25">
      <c r="B44" s="20" t="str">
        <f>CONCATENATE(Общая!B40)</f>
        <v>37</v>
      </c>
      <c r="C44" s="12" t="str">
        <f>CONCATENATE(Общая!G40," ",Общая!H40," ",Общая!I40)</f>
        <v>Рябов Андрей Николаевич</v>
      </c>
      <c r="D44" s="15" t="str">
        <f>Общая!E40</f>
        <v>МБОУ "УЗУНОВСКАЯ СОШ"</v>
      </c>
      <c r="E44" s="15" t="s">
        <v>58</v>
      </c>
      <c r="F44" s="14" t="str">
        <f>CONCATENATE(TEXT(Общая!U40,"ДД.ММ.ГГГГ"))</f>
        <v>24.11.2023</v>
      </c>
      <c r="G44" s="38">
        <f>Общая!V40</f>
        <v>0.41666666666666702</v>
      </c>
      <c r="H44" s="42" t="s">
        <v>103</v>
      </c>
    </row>
    <row r="45" spans="2:8" ht="31.5" x14ac:dyDescent="0.25">
      <c r="B45" s="20" t="str">
        <f>CONCATENATE(Общая!B41)</f>
        <v>38</v>
      </c>
      <c r="C45" s="12" t="str">
        <f>CONCATENATE(Общая!G41," ",Общая!H41," ",Общая!I41)</f>
        <v>Исаев Пётр Васильевич</v>
      </c>
      <c r="D45" s="15" t="str">
        <f>Общая!E41</f>
        <v>МБОУ "УЗУНОВСКАЯ СОШ"</v>
      </c>
      <c r="E45" s="15" t="s">
        <v>58</v>
      </c>
      <c r="F45" s="14" t="str">
        <f>CONCATENATE(TEXT(Общая!U41,"ДД.ММ.ГГГГ"))</f>
        <v>24.11.2023</v>
      </c>
      <c r="G45" s="38">
        <f>Общая!V41</f>
        <v>0.41666666666666702</v>
      </c>
      <c r="H45" s="42" t="s">
        <v>103</v>
      </c>
    </row>
    <row r="46" spans="2:8" ht="31.5" x14ac:dyDescent="0.25">
      <c r="B46" s="20" t="str">
        <f>CONCATENATE(Общая!B42)</f>
        <v>39</v>
      </c>
      <c r="C46" s="12" t="str">
        <f>CONCATENATE(Общая!G42," ",Общая!H42," ",Общая!I42)</f>
        <v>Малютин Сергей Юрьевич</v>
      </c>
      <c r="D46" s="15" t="str">
        <f>Общая!E42</f>
        <v>МБОУ "УЗУНОВСКАЯ СОШ"</v>
      </c>
      <c r="E46" s="15" t="s">
        <v>58</v>
      </c>
      <c r="F46" s="14" t="str">
        <f>CONCATENATE(TEXT(Общая!U42,"ДД.ММ.ГГГГ"))</f>
        <v>24.11.2023</v>
      </c>
      <c r="G46" s="38">
        <f>Общая!V42</f>
        <v>0.41666666666666702</v>
      </c>
      <c r="H46" s="42" t="s">
        <v>103</v>
      </c>
    </row>
    <row r="47" spans="2:8" ht="31.5" x14ac:dyDescent="0.25">
      <c r="B47" s="20" t="str">
        <f>CONCATENATE(Общая!B43)</f>
        <v>40</v>
      </c>
      <c r="C47" s="12" t="str">
        <f>CONCATENATE(Общая!G43," ",Общая!H43," ",Общая!I43)</f>
        <v>Исаев Олег Васильевич</v>
      </c>
      <c r="D47" s="15" t="str">
        <f>Общая!E43</f>
        <v>МБОУ "УЗУНОВСКАЯ СОШ"</v>
      </c>
      <c r="E47" s="15" t="s">
        <v>58</v>
      </c>
      <c r="F47" s="14" t="str">
        <f>CONCATENATE(TEXT(Общая!U43,"ДД.ММ.ГГГГ"))</f>
        <v>24.11.2023</v>
      </c>
      <c r="G47" s="38">
        <f>Общая!V43</f>
        <v>0.41666666666666702</v>
      </c>
      <c r="H47" s="42" t="s">
        <v>103</v>
      </c>
    </row>
    <row r="48" spans="2:8" ht="31.5" x14ac:dyDescent="0.25">
      <c r="B48" s="20" t="str">
        <f>CONCATENATE(Общая!B44)</f>
        <v>41</v>
      </c>
      <c r="C48" s="12" t="str">
        <f>CONCATENATE(Общая!G44," ",Общая!H44," ",Общая!I44)</f>
        <v>Ренжин Андрей Сергеевич</v>
      </c>
      <c r="D48" s="15" t="str">
        <f>Общая!E44</f>
        <v>ФГБОУ "ПРОГИМНАЗИЯ "СНЕГИРИ"</v>
      </c>
      <c r="E48" s="15" t="s">
        <v>58</v>
      </c>
      <c r="F48" s="14" t="str">
        <f>CONCATENATE(TEXT(Общая!U44,"ДД.ММ.ГГГГ"))</f>
        <v>24.11.2023</v>
      </c>
      <c r="G48" s="38">
        <f>Общая!V44</f>
        <v>0.41666666666666702</v>
      </c>
      <c r="H48" s="42" t="s">
        <v>103</v>
      </c>
    </row>
    <row r="49" spans="2:8" ht="31.5" x14ac:dyDescent="0.25">
      <c r="B49" s="20" t="str">
        <f>CONCATENATE(Общая!B45)</f>
        <v>42</v>
      </c>
      <c r="C49" s="12" t="str">
        <f>CONCATENATE(Общая!G45," ",Общая!H45," ",Общая!I45)</f>
        <v>Соловьев Александр Валериевич</v>
      </c>
      <c r="D49" s="15" t="str">
        <f>Общая!E45</f>
        <v>АО "ХАЙДЖЕНИК"</v>
      </c>
      <c r="E49" s="15" t="s">
        <v>58</v>
      </c>
      <c r="F49" s="14" t="str">
        <f>CONCATENATE(TEXT(Общая!U45,"ДД.ММ.ГГГГ"))</f>
        <v>24.11.2023</v>
      </c>
      <c r="G49" s="38">
        <f>Общая!V45</f>
        <v>0.41666666666666702</v>
      </c>
      <c r="H49" s="42" t="s">
        <v>103</v>
      </c>
    </row>
    <row r="50" spans="2:8" ht="31.5" x14ac:dyDescent="0.25">
      <c r="B50" s="20" t="str">
        <f>CONCATENATE(Общая!B46)</f>
        <v>43</v>
      </c>
      <c r="C50" s="12" t="str">
        <f>CONCATENATE(Общая!G46," ",Общая!H46," ",Общая!I46)</f>
        <v>Кузьмин Алексей Александрович</v>
      </c>
      <c r="D50" s="15" t="str">
        <f>Общая!E46</f>
        <v>ООО "КОМПАНИЯ ДИАН"</v>
      </c>
      <c r="E50" s="15" t="s">
        <v>58</v>
      </c>
      <c r="F50" s="14" t="str">
        <f>CONCATENATE(TEXT(Общая!U46,"ДД.ММ.ГГГГ"))</f>
        <v>24.11.2023</v>
      </c>
      <c r="G50" s="38">
        <f>Общая!V46</f>
        <v>0.41666666666666702</v>
      </c>
      <c r="H50" s="42" t="s">
        <v>103</v>
      </c>
    </row>
    <row r="51" spans="2:8" ht="31.5" x14ac:dyDescent="0.25">
      <c r="B51" s="20" t="str">
        <f>CONCATENATE(Общая!B47)</f>
        <v>44</v>
      </c>
      <c r="C51" s="12" t="str">
        <f>CONCATENATE(Общая!G47," ",Общая!H47," ",Общая!I47)</f>
        <v>Мурашов Алексей Александрович</v>
      </c>
      <c r="D51" s="15" t="str">
        <f>Общая!E47</f>
        <v>ООО "ПРОПОЛИМЕР"</v>
      </c>
      <c r="E51" s="15" t="s">
        <v>58</v>
      </c>
      <c r="F51" s="14" t="str">
        <f>CONCATENATE(TEXT(Общая!U47,"ДД.ММ.ГГГГ"))</f>
        <v>24.11.2023</v>
      </c>
      <c r="G51" s="38">
        <f>Общая!V47</f>
        <v>0.41666666666666702</v>
      </c>
      <c r="H51" s="42" t="s">
        <v>103</v>
      </c>
    </row>
    <row r="52" spans="2:8" ht="39" customHeight="1" x14ac:dyDescent="0.25">
      <c r="B52" s="20" t="str">
        <f>CONCATENATE(Общая!B48)</f>
        <v>45</v>
      </c>
      <c r="C52" s="12" t="str">
        <f>CONCATENATE(Общая!G48," ",Общая!H48," ",Общая!I48)</f>
        <v>Коробков Анатолий Николаевич</v>
      </c>
      <c r="D52" s="15" t="str">
        <f>Общая!E48</f>
        <v>АО "СТЕРИОН"</v>
      </c>
      <c r="E52" s="15" t="s">
        <v>58</v>
      </c>
      <c r="F52" s="14" t="str">
        <f>CONCATENATE(TEXT(Общая!U48,"ДД.ММ.ГГГГ"))</f>
        <v>24.11.2023</v>
      </c>
      <c r="G52" s="38">
        <f>Общая!V48</f>
        <v>0.41666666666666702</v>
      </c>
      <c r="H52" s="42" t="s">
        <v>103</v>
      </c>
    </row>
    <row r="53" spans="2:8" ht="31.5" x14ac:dyDescent="0.25">
      <c r="B53" s="20" t="str">
        <f>CONCATENATE(Общая!B49)</f>
        <v>46</v>
      </c>
      <c r="C53" s="12" t="str">
        <f>CONCATENATE(Общая!G49," ",Общая!H49," ",Общая!I49)</f>
        <v>Блажеев Сергей Анатольевич</v>
      </c>
      <c r="D53" s="15" t="str">
        <f>Общая!E49</f>
        <v>АО "КЕРАМЗИТ"</v>
      </c>
      <c r="E53" s="15" t="s">
        <v>58</v>
      </c>
      <c r="F53" s="14" t="str">
        <f>CONCATENATE(TEXT(Общая!U49,"ДД.ММ.ГГГГ"))</f>
        <v>24.11.2023</v>
      </c>
      <c r="G53" s="38">
        <f>Общая!V49</f>
        <v>0.41666666666666702</v>
      </c>
      <c r="H53" s="42" t="s">
        <v>103</v>
      </c>
    </row>
    <row r="54" spans="2:8" ht="31.5" x14ac:dyDescent="0.25">
      <c r="B54" s="20" t="str">
        <f>CONCATENATE(Общая!B50)</f>
        <v>47</v>
      </c>
      <c r="C54" s="12" t="str">
        <f>CONCATENATE(Общая!G50," ",Общая!H50," ",Общая!I50)</f>
        <v>Азаров Александр Васильевич</v>
      </c>
      <c r="D54" s="15" t="str">
        <f>Общая!E50</f>
        <v>ООО "КРАСС-МОБИЛ"</v>
      </c>
      <c r="E54" s="15" t="s">
        <v>58</v>
      </c>
      <c r="F54" s="14" t="str">
        <f>CONCATENATE(TEXT(Общая!U50,"ДД.ММ.ГГГГ"))</f>
        <v>24.11.2023</v>
      </c>
      <c r="G54" s="38">
        <f>Общая!V50</f>
        <v>0.41666666666666702</v>
      </c>
      <c r="H54" s="42" t="s">
        <v>103</v>
      </c>
    </row>
    <row r="55" spans="2:8" ht="31.5" x14ac:dyDescent="0.25">
      <c r="B55" s="20" t="str">
        <f>CONCATENATE(Общая!B51)</f>
        <v>48</v>
      </c>
      <c r="C55" s="12" t="str">
        <f>CONCATENATE(Общая!G51," ",Общая!H51," ",Общая!I51)</f>
        <v>Мазаев Михаил Васильевич</v>
      </c>
      <c r="D55" s="15" t="str">
        <f>Общая!E51</f>
        <v>АО "КЕРАМЗИТ"</v>
      </c>
      <c r="E55" s="15" t="s">
        <v>58</v>
      </c>
      <c r="F55" s="14" t="str">
        <f>CONCATENATE(TEXT(Общая!U51,"ДД.ММ.ГГГГ"))</f>
        <v>24.11.2023</v>
      </c>
      <c r="G55" s="38">
        <f>Общая!V51</f>
        <v>0.41666666666666702</v>
      </c>
      <c r="H55" s="42" t="s">
        <v>103</v>
      </c>
    </row>
    <row r="56" spans="2:8" ht="31.5" x14ac:dyDescent="0.25">
      <c r="B56" s="20" t="str">
        <f>CONCATENATE(Общая!B52)</f>
        <v>49</v>
      </c>
      <c r="C56" s="12" t="str">
        <f>CONCATENATE(Общая!G52," ",Общая!H52," ",Общая!I52)</f>
        <v>Леонов Михаил Михайлович</v>
      </c>
      <c r="D56" s="15" t="str">
        <f>Общая!E52</f>
        <v>ООО "КРАСС-МОБИЛ"</v>
      </c>
      <c r="E56" s="15" t="s">
        <v>58</v>
      </c>
      <c r="F56" s="14" t="str">
        <f>CONCATENATE(TEXT(Общая!U52,"ДД.ММ.ГГГГ"))</f>
        <v>24.11.2023</v>
      </c>
      <c r="G56" s="38">
        <f>Общая!V52</f>
        <v>0.41666666666666702</v>
      </c>
      <c r="H56" s="42" t="s">
        <v>103</v>
      </c>
    </row>
    <row r="57" spans="2:8" ht="31.5" x14ac:dyDescent="0.25">
      <c r="B57" s="20" t="str">
        <f>CONCATENATE(Общая!B53)</f>
        <v>50</v>
      </c>
      <c r="C57" s="12" t="str">
        <f>CONCATENATE(Общая!G53," ",Общая!H53," ",Общая!I53)</f>
        <v>Харламов Владимир Алексеевич</v>
      </c>
      <c r="D57" s="15" t="str">
        <f>Общая!E53</f>
        <v>ООО "ВЕСТА-КОМФОРТ"</v>
      </c>
      <c r="E57" s="15" t="s">
        <v>58</v>
      </c>
      <c r="F57" s="14" t="str">
        <f>CONCATENATE(TEXT(Общая!U53,"ДД.ММ.ГГГГ"))</f>
        <v>24.11.2023</v>
      </c>
      <c r="G57" s="38">
        <f>Общая!V53</f>
        <v>0.41666666666666702</v>
      </c>
      <c r="H57" s="42" t="s">
        <v>103</v>
      </c>
    </row>
    <row r="58" spans="2:8" ht="31.5" x14ac:dyDescent="0.25">
      <c r="B58" s="20" t="str">
        <f>CONCATENATE(Общая!B54)</f>
        <v>51</v>
      </c>
      <c r="C58" s="12" t="str">
        <f>CONCATENATE(Общая!G54," ",Общая!H54," ",Общая!I54)</f>
        <v>Харламов Владимир Алексеевич</v>
      </c>
      <c r="D58" s="15" t="str">
        <f>Общая!E54</f>
        <v>ООО "ВЕСТА-УЮТ"</v>
      </c>
      <c r="E58" s="15" t="s">
        <v>58</v>
      </c>
      <c r="F58" s="14" t="str">
        <f>CONCATENATE(TEXT(Общая!U54,"ДД.ММ.ГГГГ"))</f>
        <v>24.11.2023</v>
      </c>
      <c r="G58" s="38">
        <f>Общая!V54</f>
        <v>0.41666666666666702</v>
      </c>
      <c r="H58" s="42" t="s">
        <v>103</v>
      </c>
    </row>
    <row r="59" spans="2:8" ht="31.5" x14ac:dyDescent="0.25">
      <c r="B59" s="20" t="str">
        <f>CONCATENATE(Общая!B55)</f>
        <v>52</v>
      </c>
      <c r="C59" s="12" t="str">
        <f>CONCATENATE(Общая!G55," ",Общая!H55," ",Общая!I55)</f>
        <v>Харламов Владимир Алексеевич</v>
      </c>
      <c r="D59" s="15" t="str">
        <f>Общая!E55</f>
        <v>ООО "ВЕСТА-ПРОГРЕСС"</v>
      </c>
      <c r="E59" s="15" t="s">
        <v>58</v>
      </c>
      <c r="F59" s="14" t="str">
        <f>CONCATENATE(TEXT(Общая!U55,"ДД.ММ.ГГГГ"))</f>
        <v>24.11.2023</v>
      </c>
      <c r="G59" s="38">
        <f>Общая!V55</f>
        <v>0.4375</v>
      </c>
      <c r="H59" s="42" t="s">
        <v>103</v>
      </c>
    </row>
    <row r="60" spans="2:8" ht="31.5" x14ac:dyDescent="0.25">
      <c r="B60" s="20" t="str">
        <f>CONCATENATE(Общая!B56)</f>
        <v>53</v>
      </c>
      <c r="C60" s="12" t="str">
        <f>CONCATENATE(Общая!G56," ",Общая!H56," ",Общая!I56)</f>
        <v>Суховерхов Игорь Серафимович</v>
      </c>
      <c r="D60" s="15" t="str">
        <f>Общая!E56</f>
        <v>МБОУ "КРУТОВСКАЯ СОШ"</v>
      </c>
      <c r="E60" s="15" t="s">
        <v>58</v>
      </c>
      <c r="F60" s="14" t="str">
        <f>CONCATENATE(TEXT(Общая!U56,"ДД.ММ.ГГГГ"))</f>
        <v>24.11.2023</v>
      </c>
      <c r="G60" s="38">
        <f>Общая!V56</f>
        <v>0.4375</v>
      </c>
      <c r="H60" s="42" t="s">
        <v>103</v>
      </c>
    </row>
    <row r="61" spans="2:8" ht="31.5" x14ac:dyDescent="0.25">
      <c r="B61" s="20" t="str">
        <f>CONCATENATE(Общая!B57)</f>
        <v>54</v>
      </c>
      <c r="C61" s="12" t="str">
        <f>CONCATENATE(Общая!G57," ",Общая!H57," ",Общая!I57)</f>
        <v>Лягина Марина Николаевна</v>
      </c>
      <c r="D61" s="15" t="str">
        <f>Общая!E57</f>
        <v>МБОУ "КРУТОВСКАЯ СОШ"</v>
      </c>
      <c r="E61" s="15" t="s">
        <v>58</v>
      </c>
      <c r="F61" s="14" t="str">
        <f>CONCATENATE(TEXT(Общая!U57,"ДД.ММ.ГГГГ"))</f>
        <v>24.11.2023</v>
      </c>
      <c r="G61" s="38">
        <f>Общая!V57</f>
        <v>0.4375</v>
      </c>
      <c r="H61" s="42" t="s">
        <v>103</v>
      </c>
    </row>
    <row r="62" spans="2:8" ht="31.5" x14ac:dyDescent="0.25">
      <c r="B62" s="20" t="str">
        <f>CONCATENATE(Общая!B58)</f>
        <v>55</v>
      </c>
      <c r="C62" s="12" t="str">
        <f>CONCATENATE(Общая!G58," ",Общая!H58," ",Общая!I58)</f>
        <v>Логинов Александр Иванович</v>
      </c>
      <c r="D62" s="15" t="str">
        <f>Общая!E58</f>
        <v>МБОУ "КРУТОВСКАЯ СОШ"</v>
      </c>
      <c r="E62" s="15" t="s">
        <v>58</v>
      </c>
      <c r="F62" s="14" t="str">
        <f>CONCATENATE(TEXT(Общая!U58,"ДД.ММ.ГГГГ"))</f>
        <v>24.11.2023</v>
      </c>
      <c r="G62" s="38">
        <f>Общая!V58</f>
        <v>0.4375</v>
      </c>
      <c r="H62" s="42" t="s">
        <v>103</v>
      </c>
    </row>
    <row r="63" spans="2:8" ht="31.5" x14ac:dyDescent="0.25">
      <c r="B63" s="20" t="str">
        <f>CONCATENATE(Общая!B59)</f>
        <v>56</v>
      </c>
      <c r="C63" s="12" t="str">
        <f>CONCATENATE(Общая!G59," ",Общая!H59," ",Общая!I59)</f>
        <v>Мартынов Сергей Анатольевич</v>
      </c>
      <c r="D63" s="15" t="str">
        <f>Общая!E59</f>
        <v>ООО "ОКБТМ"</v>
      </c>
      <c r="E63" s="15" t="s">
        <v>58</v>
      </c>
      <c r="F63" s="14" t="str">
        <f>CONCATENATE(TEXT(Общая!U59,"ДД.ММ.ГГГГ"))</f>
        <v>24.11.2023</v>
      </c>
      <c r="G63" s="38">
        <f>Общая!V59</f>
        <v>0.4375</v>
      </c>
      <c r="H63" s="42" t="s">
        <v>103</v>
      </c>
    </row>
    <row r="64" spans="2:8" ht="31.5" x14ac:dyDescent="0.25">
      <c r="B64" s="20" t="str">
        <f>CONCATENATE(Общая!B60)</f>
        <v>57</v>
      </c>
      <c r="C64" s="12" t="str">
        <f>CONCATENATE(Общая!G60," ",Общая!H60," ",Общая!I60)</f>
        <v>Линчевский  Игорь Вилордович</v>
      </c>
      <c r="D64" s="15" t="str">
        <f>Общая!E60</f>
        <v>ООО "ОКБТМ"</v>
      </c>
      <c r="E64" s="15" t="s">
        <v>58</v>
      </c>
      <c r="F64" s="14" t="str">
        <f>CONCATENATE(TEXT(Общая!U60,"ДД.ММ.ГГГГ"))</f>
        <v>24.11.2023</v>
      </c>
      <c r="G64" s="38">
        <f>Общая!V60</f>
        <v>0.4375</v>
      </c>
      <c r="H64" s="42" t="s">
        <v>103</v>
      </c>
    </row>
    <row r="65" spans="2:8" ht="31.5" x14ac:dyDescent="0.25">
      <c r="B65" s="20" t="str">
        <f>CONCATENATE(Общая!B61)</f>
        <v>58</v>
      </c>
      <c r="C65" s="12" t="str">
        <f>CONCATENATE(Общая!G61," ",Общая!H61," ",Общая!I61)</f>
        <v>Зотов Сергей Юрьевич</v>
      </c>
      <c r="D65" s="15" t="str">
        <f>Общая!E61</f>
        <v>ООО "ОКБТМ"</v>
      </c>
      <c r="E65" s="15" t="s">
        <v>58</v>
      </c>
      <c r="F65" s="14" t="str">
        <f>CONCATENATE(TEXT(Общая!U61,"ДД.ММ.ГГГГ"))</f>
        <v>24.11.2023</v>
      </c>
      <c r="G65" s="38">
        <f>Общая!V61</f>
        <v>0.4375</v>
      </c>
      <c r="H65" s="42" t="s">
        <v>103</v>
      </c>
    </row>
    <row r="66" spans="2:8" ht="31.5" x14ac:dyDescent="0.25">
      <c r="B66" s="20" t="str">
        <f>CONCATENATE(Общая!B62)</f>
        <v>59</v>
      </c>
      <c r="C66" s="12" t="str">
        <f>CONCATENATE(Общая!G62," ",Общая!H62," ",Общая!I62)</f>
        <v>Котельницкий Александр Николаевич</v>
      </c>
      <c r="D66" s="15" t="str">
        <f>Общая!E62</f>
        <v>ООО "СОДРУЖЕСТВО"</v>
      </c>
      <c r="E66" s="15" t="s">
        <v>58</v>
      </c>
      <c r="F66" s="14" t="str">
        <f>CONCATENATE(TEXT(Общая!U62,"ДД.ММ.ГГГГ"))</f>
        <v>24.11.2023</v>
      </c>
      <c r="G66" s="38">
        <f>Общая!V62</f>
        <v>0.4375</v>
      </c>
      <c r="H66" s="42" t="s">
        <v>103</v>
      </c>
    </row>
    <row r="67" spans="2:8" ht="31.5" x14ac:dyDescent="0.25">
      <c r="B67" s="20" t="str">
        <f>CONCATENATE(Общая!B63)</f>
        <v>60</v>
      </c>
      <c r="C67" s="12" t="str">
        <f>CONCATENATE(Общая!G63," ",Общая!H63," ",Общая!I63)</f>
        <v>Морозов Андрей Робертович</v>
      </c>
      <c r="D67" s="15" t="str">
        <f>Общая!E63</f>
        <v>ООО " РусАтомэкспертиза"</v>
      </c>
      <c r="E67" s="15" t="s">
        <v>58</v>
      </c>
      <c r="F67" s="14" t="str">
        <f>CONCATENATE(TEXT(Общая!U63,"ДД.ММ.ГГГГ"))</f>
        <v>24.11.2023</v>
      </c>
      <c r="G67" s="38">
        <f>Общая!V63</f>
        <v>0.4375</v>
      </c>
      <c r="H67" s="42" t="s">
        <v>103</v>
      </c>
    </row>
    <row r="68" spans="2:8" ht="31.5" x14ac:dyDescent="0.25">
      <c r="B68" s="20" t="str">
        <f>CONCATENATE(Общая!B64)</f>
        <v>61</v>
      </c>
      <c r="C68" s="12" t="str">
        <f>CONCATENATE(Общая!G64," ",Общая!H64," ",Общая!I64)</f>
        <v>Баглай  Алексей Григорьевич</v>
      </c>
      <c r="D68" s="15" t="str">
        <f>Общая!E64</f>
        <v>ООО " РусАтомэкспертиза"</v>
      </c>
      <c r="E68" s="15" t="s">
        <v>58</v>
      </c>
      <c r="F68" s="14" t="str">
        <f>CONCATENATE(TEXT(Общая!U64,"ДД.ММ.ГГГГ"))</f>
        <v>24.11.2023</v>
      </c>
      <c r="G68" s="38">
        <f>Общая!V64</f>
        <v>0.4375</v>
      </c>
      <c r="H68" s="42" t="s">
        <v>103</v>
      </c>
    </row>
    <row r="69" spans="2:8" ht="31.5" x14ac:dyDescent="0.25">
      <c r="B69" s="20" t="str">
        <f>CONCATENATE(Общая!B65)</f>
        <v>62</v>
      </c>
      <c r="C69" s="12" t="str">
        <f>CONCATENATE(Общая!G65," ",Общая!H65," ",Общая!I65)</f>
        <v>Филонов Дмитрий Викторович</v>
      </c>
      <c r="D69" s="15" t="str">
        <f>Общая!E65</f>
        <v>ООО " РусАтомэкспертиза"</v>
      </c>
      <c r="E69" s="15" t="s">
        <v>58</v>
      </c>
      <c r="F69" s="14" t="str">
        <f>CONCATENATE(TEXT(Общая!U65,"ДД.ММ.ГГГГ"))</f>
        <v>24.11.2023</v>
      </c>
      <c r="G69" s="38">
        <f>Общая!V65</f>
        <v>0.4375</v>
      </c>
      <c r="H69" s="42" t="s">
        <v>103</v>
      </c>
    </row>
    <row r="70" spans="2:8" ht="31.5" x14ac:dyDescent="0.25">
      <c r="B70" s="20" t="str">
        <f>CONCATENATE(Общая!B66)</f>
        <v>63</v>
      </c>
      <c r="C70" s="12" t="str">
        <f>CONCATENATE(Общая!G66," ",Общая!H66," ",Общая!I66)</f>
        <v>Шишлянников Андрей  Валерьевич</v>
      </c>
      <c r="D70" s="15" t="str">
        <f>Общая!E66</f>
        <v xml:space="preserve">ООО "ВР-Ресурс"                            </v>
      </c>
      <c r="E70" s="15" t="s">
        <v>58</v>
      </c>
      <c r="F70" s="14" t="str">
        <f>CONCATENATE(TEXT(Общая!U66,"ДД.ММ.ГГГГ"))</f>
        <v>24.11.2023</v>
      </c>
      <c r="G70" s="38">
        <f>Общая!V66</f>
        <v>0.4375</v>
      </c>
      <c r="H70" s="42" t="s">
        <v>103</v>
      </c>
    </row>
    <row r="71" spans="2:8" ht="31.5" x14ac:dyDescent="0.25">
      <c r="B71" s="20" t="str">
        <f>CONCATENATE(Общая!B67)</f>
        <v>64</v>
      </c>
      <c r="C71" s="12" t="str">
        <f>CONCATENATE(Общая!G67," ",Общая!H67," ",Общая!I67)</f>
        <v>Акимов Павел Александрович</v>
      </c>
      <c r="D71" s="15" t="str">
        <f>Общая!E67</f>
        <v>ООО "Салатерия"</v>
      </c>
      <c r="E71" s="15" t="s">
        <v>58</v>
      </c>
      <c r="F71" s="14" t="str">
        <f>CONCATENATE(TEXT(Общая!U67,"ДД.ММ.ГГГГ"))</f>
        <v>24.11.2023</v>
      </c>
      <c r="G71" s="38">
        <f>Общая!V67</f>
        <v>0.4375</v>
      </c>
      <c r="H71" s="42" t="s">
        <v>103</v>
      </c>
    </row>
    <row r="72" spans="2:8" ht="31.5" x14ac:dyDescent="0.25">
      <c r="B72" s="20" t="str">
        <f>CONCATENATE(Общая!B68)</f>
        <v>65</v>
      </c>
      <c r="C72" s="12" t="str">
        <f>CONCATENATE(Общая!G68," ",Общая!H68," ",Общая!I68)</f>
        <v>Корнегруца Юрий  Иванович</v>
      </c>
      <c r="D72" s="15" t="str">
        <f>Общая!E68</f>
        <v>ООО "СПЛАТ ГЛОБАЛ"</v>
      </c>
      <c r="E72" s="15" t="s">
        <v>58</v>
      </c>
      <c r="F72" s="14" t="str">
        <f>CONCATENATE(TEXT(Общая!U68,"ДД.ММ.ГГГГ"))</f>
        <v>24.11.2023</v>
      </c>
      <c r="G72" s="38">
        <f>Общая!V68</f>
        <v>0.4375</v>
      </c>
      <c r="H72" s="42" t="s">
        <v>103</v>
      </c>
    </row>
    <row r="73" spans="2:8" ht="31.5" x14ac:dyDescent="0.25">
      <c r="B73" s="20" t="str">
        <f>CONCATENATE(Общая!B69)</f>
        <v>66</v>
      </c>
      <c r="C73" s="12" t="str">
        <f>CONCATENATE(Общая!G69," ",Общая!H69," ",Общая!I69)</f>
        <v>Алмазов Евгений Викторович</v>
      </c>
      <c r="D73" s="15" t="str">
        <f>Общая!E69</f>
        <v>ООО "ДОМОДЕДОВО КАРГО"</v>
      </c>
      <c r="E73" s="15" t="s">
        <v>58</v>
      </c>
      <c r="F73" s="14" t="str">
        <f>CONCATENATE(TEXT(Общая!U69,"ДД.ММ.ГГГГ"))</f>
        <v>24.11.2023</v>
      </c>
      <c r="G73" s="38">
        <f>Общая!V69</f>
        <v>0.4375</v>
      </c>
      <c r="H73" s="42" t="s">
        <v>103</v>
      </c>
    </row>
    <row r="74" spans="2:8" ht="31.5" x14ac:dyDescent="0.25">
      <c r="B74" s="20" t="str">
        <f>CONCATENATE(Общая!B70)</f>
        <v>67</v>
      </c>
      <c r="C74" s="12" t="str">
        <f>CONCATENATE(Общая!G70," ",Общая!H70," ",Общая!I70)</f>
        <v>Григорица  Павел Николаевич</v>
      </c>
      <c r="D74" s="15" t="str">
        <f>Общая!E70</f>
        <v>ООО "ДОМОДЕДОВО КАРГО"</v>
      </c>
      <c r="E74" s="15" t="s">
        <v>58</v>
      </c>
      <c r="F74" s="14" t="str">
        <f>CONCATENATE(TEXT(Общая!U70,"ДД.ММ.ГГГГ"))</f>
        <v>24.11.2023</v>
      </c>
      <c r="G74" s="38">
        <f>Общая!V70</f>
        <v>0.4375</v>
      </c>
      <c r="H74" s="42" t="s">
        <v>103</v>
      </c>
    </row>
    <row r="75" spans="2:8" ht="31.5" x14ac:dyDescent="0.25">
      <c r="B75" s="20" t="str">
        <f>CONCATENATE(Общая!B71)</f>
        <v>68</v>
      </c>
      <c r="C75" s="12" t="str">
        <f>CONCATENATE(Общая!G71," ",Общая!H71," ",Общая!I71)</f>
        <v>Кожухарь Максим Филиппович</v>
      </c>
      <c r="D75" s="15" t="str">
        <f>Общая!E71</f>
        <v>ООО "ДОМОДЕДОВО КАРГО"</v>
      </c>
      <c r="E75" s="15" t="s">
        <v>58</v>
      </c>
      <c r="F75" s="14" t="str">
        <f>CONCATENATE(TEXT(Общая!U71,"ДД.ММ.ГГГГ"))</f>
        <v>24.11.2023</v>
      </c>
      <c r="G75" s="38">
        <f>Общая!V71</f>
        <v>0.4375</v>
      </c>
      <c r="H75" s="42" t="s">
        <v>103</v>
      </c>
    </row>
    <row r="76" spans="2:8" ht="31.5" x14ac:dyDescent="0.25">
      <c r="B76" s="20" t="str">
        <f>CONCATENATE(Общая!B72)</f>
        <v>69</v>
      </c>
      <c r="C76" s="12" t="str">
        <f>CONCATENATE(Общая!G72," ",Общая!H72," ",Общая!I72)</f>
        <v>Бондарев Сергей  Алексеевич</v>
      </c>
      <c r="D76" s="15" t="str">
        <f>Общая!E72</f>
        <v>АО "Ледовый дворец Витязь"</v>
      </c>
      <c r="E76" s="15" t="s">
        <v>58</v>
      </c>
      <c r="F76" s="14" t="str">
        <f>CONCATENATE(TEXT(Общая!U72,"ДД.ММ.ГГГГ"))</f>
        <v>24.11.2023</v>
      </c>
      <c r="G76" s="38">
        <f>Общая!V72</f>
        <v>0.4375</v>
      </c>
      <c r="H76" s="42" t="s">
        <v>103</v>
      </c>
    </row>
    <row r="77" spans="2:8" ht="31.5" x14ac:dyDescent="0.25">
      <c r="B77" s="20" t="str">
        <f>CONCATENATE(Общая!B73)</f>
        <v>70</v>
      </c>
      <c r="C77" s="12" t="str">
        <f>CONCATENATE(Общая!G73," ",Общая!H73," ",Общая!I73)</f>
        <v>Вандышев Павел Юрьевич</v>
      </c>
      <c r="D77" s="15" t="str">
        <f>Общая!E73</f>
        <v>АО "Ледовый дворец Витязь"</v>
      </c>
      <c r="E77" s="15" t="s">
        <v>58</v>
      </c>
      <c r="F77" s="14" t="str">
        <f>CONCATENATE(TEXT(Общая!U73,"ДД.ММ.ГГГГ"))</f>
        <v>24.11.2023</v>
      </c>
      <c r="G77" s="38">
        <f>Общая!V73</f>
        <v>0.47916666666666702</v>
      </c>
      <c r="H77" s="42" t="s">
        <v>103</v>
      </c>
    </row>
    <row r="78" spans="2:8" ht="31.5" x14ac:dyDescent="0.25">
      <c r="B78" s="20" t="str">
        <f>CONCATENATE(Общая!B74)</f>
        <v>71</v>
      </c>
      <c r="C78" s="12" t="str">
        <f>CONCATENATE(Общая!G74," ",Общая!H74," ",Общая!I74)</f>
        <v>Иванов  Евгений   Александрович</v>
      </c>
      <c r="D78" s="15" t="str">
        <f>Общая!E74</f>
        <v>ООО "ПКБК B&amp;B"</v>
      </c>
      <c r="E78" s="15" t="s">
        <v>58</v>
      </c>
      <c r="F78" s="14" t="str">
        <f>CONCATENATE(TEXT(Общая!U74,"ДД.ММ.ГГГГ"))</f>
        <v>24.11.2023</v>
      </c>
      <c r="G78" s="38">
        <f>Общая!V74</f>
        <v>0.47916666666666702</v>
      </c>
      <c r="H78" s="42" t="s">
        <v>103</v>
      </c>
    </row>
    <row r="79" spans="2:8" ht="31.5" x14ac:dyDescent="0.25">
      <c r="B79" s="20" t="str">
        <f>CONCATENATE(Общая!B75)</f>
        <v>72</v>
      </c>
      <c r="C79" s="12" t="str">
        <f>CONCATENATE(Общая!G75," ",Общая!H75," ",Общая!I75)</f>
        <v>Духова Татьяна Аркадьевна</v>
      </c>
      <c r="D79" s="15" t="str">
        <f>Общая!E75</f>
        <v>ИП Духова Татьяна Аркадьевна</v>
      </c>
      <c r="E79" s="15" t="s">
        <v>58</v>
      </c>
      <c r="F79" s="14" t="str">
        <f>CONCATENATE(TEXT(Общая!U75,"ДД.ММ.ГГГГ"))</f>
        <v>24.11.2023</v>
      </c>
      <c r="G79" s="38">
        <f>Общая!V75</f>
        <v>0.47916666666666702</v>
      </c>
      <c r="H79" s="42" t="s">
        <v>103</v>
      </c>
    </row>
    <row r="80" spans="2:8" ht="31.5" x14ac:dyDescent="0.25">
      <c r="B80" s="20" t="str">
        <f>CONCATENATE(Общая!B76)</f>
        <v>73</v>
      </c>
      <c r="C80" s="12" t="str">
        <f>CONCATENATE(Общая!G76," ",Общая!H76," ",Общая!I76)</f>
        <v>Зубков Сергей Николаевич</v>
      </c>
      <c r="D80" s="15" t="str">
        <f>Общая!E76</f>
        <v>ООО «Усово Сити»</v>
      </c>
      <c r="E80" s="15" t="s">
        <v>58</v>
      </c>
      <c r="F80" s="14" t="str">
        <f>CONCATENATE(TEXT(Общая!U76,"ДД.ММ.ГГГГ"))</f>
        <v>24.11.2023</v>
      </c>
      <c r="G80" s="38">
        <f>Общая!V76</f>
        <v>0.47916666666666702</v>
      </c>
      <c r="H80" s="42" t="s">
        <v>103</v>
      </c>
    </row>
    <row r="81" spans="2:8" ht="31.5" x14ac:dyDescent="0.25">
      <c r="B81" s="20" t="str">
        <f>CONCATENATE(Общая!B77)</f>
        <v>74</v>
      </c>
      <c r="C81" s="12" t="str">
        <f>CONCATENATE(Общая!G77," ",Общая!H77," ",Общая!I77)</f>
        <v>Боровских Дмитрий Александрович</v>
      </c>
      <c r="D81" s="15" t="str">
        <f>Общая!E77</f>
        <v>филиал ООО "УРСА Евразия" в г. Серпухов</v>
      </c>
      <c r="E81" s="15" t="s">
        <v>58</v>
      </c>
      <c r="F81" s="14" t="str">
        <f>CONCATENATE(TEXT(Общая!U77,"ДД.ММ.ГГГГ"))</f>
        <v>24.11.2023</v>
      </c>
      <c r="G81" s="38">
        <f>Общая!V77</f>
        <v>0.47916666666666702</v>
      </c>
      <c r="H81" s="42" t="s">
        <v>103</v>
      </c>
    </row>
    <row r="82" spans="2:8" ht="31.5" x14ac:dyDescent="0.25">
      <c r="B82" s="20" t="str">
        <f>CONCATENATE(Общая!B78)</f>
        <v>75</v>
      </c>
      <c r="C82" s="12" t="str">
        <f>CONCATENATE(Общая!G78," ",Общая!H78," ",Общая!I78)</f>
        <v>Рогуткин Артем  Олегович</v>
      </c>
      <c r="D82" s="15" t="str">
        <f>Общая!E78</f>
        <v>ГКУ МО "Мособллес"</v>
      </c>
      <c r="E82" s="15" t="s">
        <v>58</v>
      </c>
      <c r="F82" s="14" t="str">
        <f>CONCATENATE(TEXT(Общая!U78,"ДД.ММ.ГГГГ"))</f>
        <v>24.11.2023</v>
      </c>
      <c r="G82" s="38">
        <f>Общая!V78</f>
        <v>0.47916666666666702</v>
      </c>
      <c r="H82" s="42" t="s">
        <v>103</v>
      </c>
    </row>
    <row r="83" spans="2:8" ht="31.5" x14ac:dyDescent="0.25">
      <c r="B83" s="20" t="str">
        <f>CONCATENATE(Общая!B79)</f>
        <v>76</v>
      </c>
      <c r="C83" s="12" t="str">
        <f>CONCATENATE(Общая!G79," ",Общая!H79," ",Общая!I79)</f>
        <v>Пономарева Алевтина Сергеевна</v>
      </c>
      <c r="D83" s="15" t="str">
        <f>Общая!E79</f>
        <v>ГКУ МО "Мособллес"</v>
      </c>
      <c r="E83" s="15" t="s">
        <v>58</v>
      </c>
      <c r="F83" s="14" t="str">
        <f>CONCATENATE(TEXT(Общая!U79,"ДД.ММ.ГГГГ"))</f>
        <v>24.11.2023</v>
      </c>
      <c r="G83" s="38">
        <f>Общая!V79</f>
        <v>0.47916666666666702</v>
      </c>
      <c r="H83" s="42" t="s">
        <v>103</v>
      </c>
    </row>
    <row r="84" spans="2:8" ht="31.5" x14ac:dyDescent="0.25">
      <c r="B84" s="20" t="str">
        <f>CONCATENATE(Общая!B80)</f>
        <v>77</v>
      </c>
      <c r="C84" s="12" t="str">
        <f>CONCATENATE(Общая!G80," ",Общая!H80," ",Общая!I80)</f>
        <v>Волков Ярослав Николаевич</v>
      </c>
      <c r="D84" s="15" t="str">
        <f>Общая!E80</f>
        <v>ООО "Трансрегиональная Аутсорсинговая Компания"</v>
      </c>
      <c r="E84" s="15" t="s">
        <v>58</v>
      </c>
      <c r="F84" s="14" t="str">
        <f>CONCATENATE(TEXT(Общая!U80,"ДД.ММ.ГГГГ"))</f>
        <v>24.11.2023</v>
      </c>
      <c r="G84" s="38">
        <f>Общая!V80</f>
        <v>0.47916666666666702</v>
      </c>
      <c r="H84" s="42" t="s">
        <v>103</v>
      </c>
    </row>
    <row r="85" spans="2:8" ht="31.5" x14ac:dyDescent="0.25">
      <c r="B85" s="20" t="str">
        <f>CONCATENATE(Общая!B81)</f>
        <v>78</v>
      </c>
      <c r="C85" s="12" t="str">
        <f>CONCATENATE(Общая!G81," ",Общая!H81," ",Общая!I81)</f>
        <v>Волков Ярослав Николаевич</v>
      </c>
      <c r="D85" s="15" t="str">
        <f>Общая!E81</f>
        <v>ООО "Трансрегиональная Аутсорсинговая Компания"</v>
      </c>
      <c r="E85" s="15" t="s">
        <v>58</v>
      </c>
      <c r="F85" s="14" t="str">
        <f>CONCATENATE(TEXT(Общая!U81,"ДД.ММ.ГГГГ"))</f>
        <v>24.11.2023</v>
      </c>
      <c r="G85" s="38">
        <f>Общая!V81</f>
        <v>0.47916666666666702</v>
      </c>
      <c r="H85" s="42" t="s">
        <v>103</v>
      </c>
    </row>
    <row r="86" spans="2:8" ht="31.5" x14ac:dyDescent="0.25">
      <c r="B86" s="20" t="str">
        <f>CONCATENATE(Общая!B82)</f>
        <v>79</v>
      </c>
      <c r="C86" s="12" t="str">
        <f>CONCATENATE(Общая!G82," ",Общая!H82," ",Общая!I82)</f>
        <v>Никитина Жанна Витальевна</v>
      </c>
      <c r="D86" s="15" t="str">
        <f>Общая!E82</f>
        <v>АО "Керамзит"</v>
      </c>
      <c r="E86" s="15" t="s">
        <v>58</v>
      </c>
      <c r="F86" s="14" t="str">
        <f>CONCATENATE(TEXT(Общая!U82,"ДД.ММ.ГГГГ"))</f>
        <v>24.11.2023</v>
      </c>
      <c r="G86" s="38">
        <f>Общая!V82</f>
        <v>0.47916666666666702</v>
      </c>
      <c r="H86" s="42" t="s">
        <v>103</v>
      </c>
    </row>
    <row r="87" spans="2:8" ht="31.5" x14ac:dyDescent="0.25">
      <c r="B87" s="20" t="str">
        <f>CONCATENATE(Общая!B83)</f>
        <v>80</v>
      </c>
      <c r="C87" s="12" t="str">
        <f>CONCATENATE(Общая!G83," ",Общая!H83," ",Общая!I83)</f>
        <v>Свистунов Валерий Филлипович</v>
      </c>
      <c r="D87" s="15" t="str">
        <f>Общая!E83</f>
        <v>АО "Керамзит"</v>
      </c>
      <c r="E87" s="15" t="s">
        <v>58</v>
      </c>
      <c r="F87" s="14" t="str">
        <f>CONCATENATE(TEXT(Общая!U83,"ДД.ММ.ГГГГ"))</f>
        <v>24.11.2023</v>
      </c>
      <c r="G87" s="38">
        <f>Общая!V83</f>
        <v>0.47916666666666702</v>
      </c>
      <c r="H87" s="42" t="s">
        <v>103</v>
      </c>
    </row>
    <row r="88" spans="2:8" ht="31.5" x14ac:dyDescent="0.25">
      <c r="B88" s="20" t="str">
        <f>CONCATENATE(Общая!B84)</f>
        <v>81</v>
      </c>
      <c r="C88" s="12" t="str">
        <f>CONCATENATE(Общая!G84," ",Общая!H84," ",Общая!I84)</f>
        <v>Кондратьев  Андрей  Владимирович</v>
      </c>
      <c r="D88" s="15" t="str">
        <f>Общая!E84</f>
        <v>ООО "ЛАКТАЛИС ИСТРА"</v>
      </c>
      <c r="E88" s="15" t="s">
        <v>58</v>
      </c>
      <c r="F88" s="14" t="str">
        <f>CONCATENATE(TEXT(Общая!U84,"ДД.ММ.ГГГГ"))</f>
        <v>24.11.2023</v>
      </c>
      <c r="G88" s="38">
        <f>Общая!V84</f>
        <v>0.47916666666666702</v>
      </c>
      <c r="H88" s="42" t="s">
        <v>103</v>
      </c>
    </row>
    <row r="89" spans="2:8" ht="31.5" x14ac:dyDescent="0.25">
      <c r="B89" s="20" t="str">
        <f>CONCATENATE(Общая!B85)</f>
        <v>82</v>
      </c>
      <c r="C89" s="12" t="str">
        <f>CONCATENATE(Общая!G85," ",Общая!H85," ",Общая!I85)</f>
        <v>Косов  Андрей  Васильевич</v>
      </c>
      <c r="D89" s="15" t="str">
        <f>Общая!E85</f>
        <v>ООО "ЛАКТАЛИС ИСТРА"</v>
      </c>
      <c r="E89" s="15" t="s">
        <v>58</v>
      </c>
      <c r="F89" s="14" t="str">
        <f>CONCATENATE(TEXT(Общая!U85,"ДД.ММ.ГГГГ"))</f>
        <v>24.11.2023</v>
      </c>
      <c r="G89" s="38">
        <f>Общая!V85</f>
        <v>0.47916666666666702</v>
      </c>
      <c r="H89" s="42" t="s">
        <v>103</v>
      </c>
    </row>
    <row r="90" spans="2:8" ht="31.5" x14ac:dyDescent="0.25">
      <c r="B90" s="20" t="str">
        <f>CONCATENATE(Общая!B86)</f>
        <v>83</v>
      </c>
      <c r="C90" s="12" t="str">
        <f>CONCATENATE(Общая!G86," ",Общая!H86," ",Общая!I86)</f>
        <v>Левочкин  Алексей Ильич</v>
      </c>
      <c r="D90" s="15" t="str">
        <f>Общая!E86</f>
        <v>ООО "МЭИ"</v>
      </c>
      <c r="E90" s="15" t="s">
        <v>58</v>
      </c>
      <c r="F90" s="14" t="str">
        <f>CONCATENATE(TEXT(Общая!U86,"ДД.ММ.ГГГГ"))</f>
        <v>24.11.2023</v>
      </c>
      <c r="G90" s="38">
        <f>Общая!V86</f>
        <v>0.47916666666666702</v>
      </c>
      <c r="H90" s="42" t="s">
        <v>103</v>
      </c>
    </row>
    <row r="91" spans="2:8" ht="31.5" x14ac:dyDescent="0.25">
      <c r="B91" s="20" t="str">
        <f>CONCATENATE(Общая!B87)</f>
        <v>84</v>
      </c>
      <c r="C91" s="12" t="str">
        <f>CONCATENATE(Общая!G87," ",Общая!H87," ",Общая!I87)</f>
        <v>Казанцев  Игорь  Анатольевич</v>
      </c>
      <c r="D91" s="15" t="str">
        <f>Общая!E87</f>
        <v>ООО "МЭИ"</v>
      </c>
      <c r="E91" s="15" t="s">
        <v>58</v>
      </c>
      <c r="F91" s="14" t="str">
        <f>CONCATENATE(TEXT(Общая!U87,"ДД.ММ.ГГГГ"))</f>
        <v>24.11.2023</v>
      </c>
      <c r="G91" s="38">
        <f>Общая!V87</f>
        <v>0.54166666666666696</v>
      </c>
      <c r="H91" s="42" t="s">
        <v>103</v>
      </c>
    </row>
    <row r="92" spans="2:8" ht="31.5" x14ac:dyDescent="0.25">
      <c r="B92" s="20" t="str">
        <f>CONCATENATE(Общая!B88)</f>
        <v>85</v>
      </c>
      <c r="C92" s="12" t="str">
        <f>CONCATENATE(Общая!G88," ",Общая!H88," ",Общая!I88)</f>
        <v>Юркин  Сергей  Станиславович</v>
      </c>
      <c r="D92" s="15" t="str">
        <f>Общая!E88</f>
        <v>ООО "МЭИ"</v>
      </c>
      <c r="E92" s="15" t="s">
        <v>58</v>
      </c>
      <c r="F92" s="14" t="str">
        <f>CONCATENATE(TEXT(Общая!U88,"ДД.ММ.ГГГГ"))</f>
        <v>24.11.2023</v>
      </c>
      <c r="G92" s="38">
        <f>Общая!V88</f>
        <v>0.54166666666666696</v>
      </c>
      <c r="H92" s="42" t="s">
        <v>103</v>
      </c>
    </row>
    <row r="93" spans="2:8" ht="31.5" x14ac:dyDescent="0.25">
      <c r="B93" s="20" t="str">
        <f>CONCATENATE(Общая!B89)</f>
        <v>86</v>
      </c>
      <c r="C93" s="12" t="str">
        <f>CONCATENATE(Общая!G89," ",Общая!H89," ",Общая!I89)</f>
        <v>Панько Александр Игоревич</v>
      </c>
      <c r="D93" s="15" t="str">
        <f>Общая!E89</f>
        <v>ООО "МОИЭК"</v>
      </c>
      <c r="E93" s="15" t="s">
        <v>58</v>
      </c>
      <c r="F93" s="14" t="str">
        <f>CONCATENATE(TEXT(Общая!U89,"ДД.ММ.ГГГГ"))</f>
        <v>24.11.2023</v>
      </c>
      <c r="G93" s="38">
        <f>Общая!V89</f>
        <v>0.54166666666666696</v>
      </c>
      <c r="H93" s="42" t="s">
        <v>103</v>
      </c>
    </row>
    <row r="94" spans="2:8" ht="31.5" x14ac:dyDescent="0.25">
      <c r="B94" s="20" t="str">
        <f>CONCATENATE(Общая!B90)</f>
        <v>87</v>
      </c>
      <c r="C94" s="12" t="str">
        <f>CONCATENATE(Общая!G90," ",Общая!H90," ",Общая!I90)</f>
        <v>Учеваткин Александр Анатольевич</v>
      </c>
      <c r="D94" s="15" t="str">
        <f>Общая!E90</f>
        <v>ООО "МОИЭК"</v>
      </c>
      <c r="E94" s="15" t="s">
        <v>58</v>
      </c>
      <c r="F94" s="14" t="str">
        <f>CONCATENATE(TEXT(Общая!U90,"ДД.ММ.ГГГГ"))</f>
        <v>24.11.2023</v>
      </c>
      <c r="G94" s="38">
        <f>Общая!V90</f>
        <v>0.54166666666666696</v>
      </c>
      <c r="H94" s="42" t="s">
        <v>103</v>
      </c>
    </row>
    <row r="95" spans="2:8" ht="31.5" x14ac:dyDescent="0.25">
      <c r="B95" s="20" t="str">
        <f>CONCATENATE(Общая!B91)</f>
        <v>88</v>
      </c>
      <c r="C95" s="12" t="str">
        <f>CONCATENATE(Общая!G91," ",Общая!H91," ",Общая!I91)</f>
        <v>Кузнецов Артем Вадимович</v>
      </c>
      <c r="D95" s="15" t="str">
        <f>Общая!E91</f>
        <v>ООО "МОИЭК"</v>
      </c>
      <c r="E95" s="15" t="s">
        <v>58</v>
      </c>
      <c r="F95" s="14" t="str">
        <f>CONCATENATE(TEXT(Общая!U91,"ДД.ММ.ГГГГ"))</f>
        <v>24.11.2023</v>
      </c>
      <c r="G95" s="38">
        <f>Общая!V91</f>
        <v>0.54166666666666696</v>
      </c>
      <c r="H95" s="42" t="s">
        <v>103</v>
      </c>
    </row>
    <row r="96" spans="2:8" ht="31.5" x14ac:dyDescent="0.25">
      <c r="B96" s="20" t="str">
        <f>CONCATENATE(Общая!B92)</f>
        <v>89</v>
      </c>
      <c r="C96" s="12" t="str">
        <f>CONCATENATE(Общая!G92," ",Общая!H92," ",Общая!I92)</f>
        <v>Караблев Павел Вячеславович</v>
      </c>
      <c r="D96" s="15" t="str">
        <f>Общая!E92</f>
        <v>ООО "МОИЭК"</v>
      </c>
      <c r="E96" s="15" t="s">
        <v>58</v>
      </c>
      <c r="F96" s="14" t="str">
        <f>CONCATENATE(TEXT(Общая!U92,"ДД.ММ.ГГГГ"))</f>
        <v>24.11.2023</v>
      </c>
      <c r="G96" s="38">
        <f>Общая!V92</f>
        <v>0.54166666666666696</v>
      </c>
      <c r="H96" s="42" t="s">
        <v>103</v>
      </c>
    </row>
    <row r="97" spans="2:8" ht="31.5" x14ac:dyDescent="0.25">
      <c r="B97" s="20" t="str">
        <f>CONCATENATE(Общая!B93)</f>
        <v>90</v>
      </c>
      <c r="C97" s="12" t="str">
        <f>CONCATENATE(Общая!G93," ",Общая!H93," ",Общая!I93)</f>
        <v>Неверов Владимир Владимирович</v>
      </c>
      <c r="D97" s="15" t="str">
        <f>Общая!E93</f>
        <v>ООО "ОЭЗМК ЭКСК"</v>
      </c>
      <c r="E97" s="15" t="s">
        <v>58</v>
      </c>
      <c r="F97" s="14" t="str">
        <f>CONCATENATE(TEXT(Общая!U93,"ДД.ММ.ГГГГ"))</f>
        <v>24.11.2023</v>
      </c>
      <c r="G97" s="38">
        <f>Общая!V93</f>
        <v>0.54166666666666696</v>
      </c>
      <c r="H97" s="42" t="s">
        <v>103</v>
      </c>
    </row>
    <row r="98" spans="2:8" ht="31.5" x14ac:dyDescent="0.25">
      <c r="B98" s="20" t="str">
        <f>CONCATENATE(Общая!B94)</f>
        <v>91</v>
      </c>
      <c r="C98" s="12" t="str">
        <f>CONCATENATE(Общая!G94," ",Общая!H94," ",Общая!I94)</f>
        <v>Феськов  Антон  Александрович</v>
      </c>
      <c r="D98" s="15" t="str">
        <f>Общая!E94</f>
        <v>ООО "Вектор"</v>
      </c>
      <c r="E98" s="15" t="s">
        <v>58</v>
      </c>
      <c r="F98" s="14" t="str">
        <f>CONCATENATE(TEXT(Общая!U94,"ДД.ММ.ГГГГ"))</f>
        <v>24.11.2023</v>
      </c>
      <c r="G98" s="38">
        <f>Общая!V94</f>
        <v>0.54166666666666696</v>
      </c>
      <c r="H98" s="42" t="s">
        <v>103</v>
      </c>
    </row>
    <row r="99" spans="2:8" ht="31.5" x14ac:dyDescent="0.25">
      <c r="B99" s="20" t="str">
        <f>CONCATENATE(Общая!B95)</f>
        <v>92</v>
      </c>
      <c r="C99" s="12" t="str">
        <f>CONCATENATE(Общая!G95," ",Общая!H95," ",Общая!I95)</f>
        <v>Фролов Валерий Александрович</v>
      </c>
      <c r="D99" s="15" t="str">
        <f>Общая!E95</f>
        <v>ООО "М-пластика"</v>
      </c>
      <c r="E99" s="15" t="s">
        <v>58</v>
      </c>
      <c r="F99" s="14" t="str">
        <f>CONCATENATE(TEXT(Общая!U95,"ДД.ММ.ГГГГ"))</f>
        <v>24.11.2023</v>
      </c>
      <c r="G99" s="38">
        <f>Общая!V95</f>
        <v>0.54166666666666696</v>
      </c>
      <c r="H99" s="42" t="s">
        <v>103</v>
      </c>
    </row>
    <row r="100" spans="2:8" ht="31.5" x14ac:dyDescent="0.25">
      <c r="B100" s="20" t="str">
        <f>CONCATENATE(Общая!B96)</f>
        <v>93</v>
      </c>
      <c r="C100" s="12" t="str">
        <f>CONCATENATE(Общая!G96," ",Общая!H96," ",Общая!I96)</f>
        <v>Надвиков Анатолий Анатольевич</v>
      </c>
      <c r="D100" s="15" t="str">
        <f>Общая!E96</f>
        <v>ООО "М-пластика"</v>
      </c>
      <c r="E100" s="15" t="s">
        <v>58</v>
      </c>
      <c r="F100" s="14" t="str">
        <f>CONCATENATE(TEXT(Общая!U96,"ДД.ММ.ГГГГ"))</f>
        <v>24.11.2023</v>
      </c>
      <c r="G100" s="38">
        <f>Общая!V96</f>
        <v>0.54166666666666696</v>
      </c>
      <c r="H100" s="42" t="s">
        <v>103</v>
      </c>
    </row>
    <row r="101" spans="2:8" ht="31.5" x14ac:dyDescent="0.25">
      <c r="B101" s="20" t="str">
        <f>CONCATENATE(Общая!B97)</f>
        <v>94</v>
      </c>
      <c r="C101" s="12" t="str">
        <f>CONCATENATE(Общая!G97," ",Общая!H97," ",Общая!I97)</f>
        <v>Убакуненко Денис Геннадьевич</v>
      </c>
      <c r="D101" s="15" t="str">
        <f>Общая!E97</f>
        <v>ООО "Гранель Инжиниринг"</v>
      </c>
      <c r="E101" s="15" t="s">
        <v>58</v>
      </c>
      <c r="F101" s="14" t="str">
        <f>CONCATENATE(TEXT(Общая!U97,"ДД.ММ.ГГГГ"))</f>
        <v>24.11.2023</v>
      </c>
      <c r="G101" s="38">
        <f>Общая!V97</f>
        <v>0.54166666666666696</v>
      </c>
      <c r="H101" s="42" t="s">
        <v>103</v>
      </c>
    </row>
    <row r="102" spans="2:8" ht="31.5" x14ac:dyDescent="0.25">
      <c r="B102" s="20" t="str">
        <f>CONCATENATE(Общая!B98)</f>
        <v>95</v>
      </c>
      <c r="C102" s="12" t="str">
        <f>CONCATENATE(Общая!G98," ",Общая!H98," ",Общая!I98)</f>
        <v>Зуев Станислав Игоревич</v>
      </c>
      <c r="D102" s="15" t="str">
        <f>Общая!E98</f>
        <v>ООО УК «ПроЛив»</v>
      </c>
      <c r="E102" s="15" t="s">
        <v>58</v>
      </c>
      <c r="F102" s="14" t="str">
        <f>CONCATENATE(TEXT(Общая!U98,"ДД.ММ.ГГГГ"))</f>
        <v>24.11.2023</v>
      </c>
      <c r="G102" s="38">
        <f>Общая!V98</f>
        <v>0.54166666666666696</v>
      </c>
      <c r="H102" s="42" t="s">
        <v>103</v>
      </c>
    </row>
    <row r="103" spans="2:8" ht="31.5" x14ac:dyDescent="0.25">
      <c r="B103" s="20" t="str">
        <f>CONCATENATE(Общая!B99)</f>
        <v>96</v>
      </c>
      <c r="C103" s="12" t="str">
        <f>CONCATENATE(Общая!G99," ",Общая!H99," ",Общая!I99)</f>
        <v>Шишко Павел Адамович</v>
      </c>
      <c r="D103" s="15" t="str">
        <f>Общая!E99</f>
        <v>ООО УК «ПроЛив»</v>
      </c>
      <c r="E103" s="15" t="s">
        <v>58</v>
      </c>
      <c r="F103" s="14" t="str">
        <f>CONCATENATE(TEXT(Общая!U99,"ДД.ММ.ГГГГ"))</f>
        <v>24.11.2023</v>
      </c>
      <c r="G103" s="38">
        <f>Общая!V99</f>
        <v>0.54166666666666696</v>
      </c>
      <c r="H103" s="42" t="s">
        <v>103</v>
      </c>
    </row>
    <row r="104" spans="2:8" ht="31.5" x14ac:dyDescent="0.25">
      <c r="B104" s="20" t="str">
        <f>CONCATENATE(Общая!B100)</f>
        <v>97</v>
      </c>
      <c r="C104" s="12" t="str">
        <f>CONCATENATE(Общая!G100," ",Общая!H100," ",Общая!I100)</f>
        <v>Титков
  Сергей  Васильевич</v>
      </c>
      <c r="D104" s="15" t="str">
        <f>Общая!E100</f>
        <v>ООО «М100»</v>
      </c>
      <c r="E104" s="15" t="s">
        <v>58</v>
      </c>
      <c r="F104" s="14" t="str">
        <f>CONCATENATE(TEXT(Общая!U100,"ДД.ММ.ГГГГ"))</f>
        <v>24.11.2023</v>
      </c>
      <c r="G104" s="38">
        <f>Общая!V100</f>
        <v>0.54166666666666696</v>
      </c>
      <c r="H104" s="42" t="s">
        <v>103</v>
      </c>
    </row>
    <row r="105" spans="2:8" ht="31.5" x14ac:dyDescent="0.25">
      <c r="B105" s="20" t="str">
        <f>CONCATENATE(Общая!B101)</f>
        <v>98</v>
      </c>
      <c r="C105" s="12" t="str">
        <f>CONCATENATE(Общая!G101," ",Общая!H101," ",Общая!I101)</f>
        <v>Кужелев Владислав Владимирович</v>
      </c>
      <c r="D105" s="15" t="str">
        <f>Общая!E101</f>
        <v>ООО «М100»</v>
      </c>
      <c r="E105" s="15" t="s">
        <v>58</v>
      </c>
      <c r="F105" s="14" t="str">
        <f>CONCATENATE(TEXT(Общая!U101,"ДД.ММ.ГГГГ"))</f>
        <v>24.11.2023</v>
      </c>
      <c r="G105" s="38">
        <f>Общая!V101</f>
        <v>0.54166666666666696</v>
      </c>
      <c r="H105" s="42" t="s">
        <v>103</v>
      </c>
    </row>
    <row r="106" spans="2:8" ht="31.5" x14ac:dyDescent="0.25">
      <c r="B106" s="20" t="str">
        <f>CONCATENATE(Общая!B102)</f>
        <v>99</v>
      </c>
      <c r="C106" s="12" t="str">
        <f>CONCATENATE(Общая!G102," ",Общая!H102," ",Общая!I102)</f>
        <v>Саранцев Александр  Вячеславович</v>
      </c>
      <c r="D106" s="15" t="str">
        <f>Общая!E102</f>
        <v>ООО «М100»</v>
      </c>
      <c r="E106" s="15" t="s">
        <v>58</v>
      </c>
      <c r="F106" s="14" t="str">
        <f>CONCATENATE(TEXT(Общая!U102,"ДД.ММ.ГГГГ"))</f>
        <v>24.11.2023</v>
      </c>
      <c r="G106" s="38">
        <f>Общая!V102</f>
        <v>0.5625</v>
      </c>
      <c r="H106" s="42" t="s">
        <v>103</v>
      </c>
    </row>
    <row r="107" spans="2:8" ht="31.5" x14ac:dyDescent="0.25">
      <c r="B107" s="20" t="str">
        <f>CONCATENATE(Общая!B103)</f>
        <v>100</v>
      </c>
      <c r="C107" s="12" t="str">
        <f>CONCATENATE(Общая!G103," ",Общая!H103," ",Общая!I103)</f>
        <v>Акимов Павел Александрович</v>
      </c>
      <c r="D107" s="15" t="str">
        <f>Общая!E103</f>
        <v>ООО "Салатерия"</v>
      </c>
      <c r="E107" s="15" t="s">
        <v>58</v>
      </c>
      <c r="F107" s="14" t="str">
        <f>CONCATENATE(TEXT(Общая!U103,"ДД.ММ.ГГГГ"))</f>
        <v>24.11.2023</v>
      </c>
      <c r="G107" s="38">
        <f>Общая!V103</f>
        <v>0.5625</v>
      </c>
      <c r="H107" s="42" t="s">
        <v>103</v>
      </c>
    </row>
    <row r="108" spans="2:8" ht="31.5" x14ac:dyDescent="0.25">
      <c r="B108" s="20" t="str">
        <f>CONCATENATE(Общая!B104)</f>
        <v>101</v>
      </c>
      <c r="C108" s="12" t="str">
        <f>CONCATENATE(Общая!G104," ",Общая!H104," ",Общая!I104)</f>
        <v>Учин Михаил Николаевич</v>
      </c>
      <c r="D108" s="15" t="str">
        <f>Общая!E104</f>
        <v>ООО "Интеграл"</v>
      </c>
      <c r="E108" s="15" t="s">
        <v>58</v>
      </c>
      <c r="F108" s="14" t="str">
        <f>CONCATENATE(TEXT(Общая!U104,"ДД.ММ.ГГГГ"))</f>
        <v>24.11.2023</v>
      </c>
      <c r="G108" s="38">
        <f>Общая!V104</f>
        <v>0.5625</v>
      </c>
      <c r="H108" s="42" t="s">
        <v>103</v>
      </c>
    </row>
    <row r="109" spans="2:8" ht="31.5" x14ac:dyDescent="0.25">
      <c r="B109" s="20" t="str">
        <f>CONCATENATE(Общая!B105)</f>
        <v>102</v>
      </c>
      <c r="C109" s="12" t="str">
        <f>CONCATENATE(Общая!G105," ",Общая!H105," ",Общая!I105)</f>
        <v>Ли Валерий Владимирович</v>
      </c>
      <c r="D109" s="15" t="str">
        <f>Общая!E105</f>
        <v>ООО "Интеграл"</v>
      </c>
      <c r="E109" s="15" t="s">
        <v>58</v>
      </c>
      <c r="F109" s="14" t="str">
        <f>CONCATENATE(TEXT(Общая!U105,"ДД.ММ.ГГГГ"))</f>
        <v>24.11.2023</v>
      </c>
      <c r="G109" s="38">
        <f>Общая!V105</f>
        <v>0.5625</v>
      </c>
      <c r="H109" s="42" t="s">
        <v>103</v>
      </c>
    </row>
    <row r="110" spans="2:8" ht="31.5" x14ac:dyDescent="0.25">
      <c r="B110" s="20" t="str">
        <f>CONCATENATE(Общая!B106)</f>
        <v>103</v>
      </c>
      <c r="C110" s="12" t="str">
        <f>CONCATENATE(Общая!G106," ",Общая!H106," ",Общая!I106)</f>
        <v>Золотарев Алексей Александрович</v>
      </c>
      <c r="D110" s="15" t="str">
        <f>Общая!E106</f>
        <v>ООО "Интеграл"</v>
      </c>
      <c r="E110" s="15" t="s">
        <v>58</v>
      </c>
      <c r="F110" s="14" t="str">
        <f>CONCATENATE(TEXT(Общая!U106,"ДД.ММ.ГГГГ"))</f>
        <v>24.11.2023</v>
      </c>
      <c r="G110" s="38">
        <f>Общая!V106</f>
        <v>0.5625</v>
      </c>
      <c r="H110" s="42" t="s">
        <v>103</v>
      </c>
    </row>
    <row r="111" spans="2:8" ht="31.5" x14ac:dyDescent="0.25">
      <c r="B111" s="20" t="str">
        <f>CONCATENATE(Общая!B107)</f>
        <v>104</v>
      </c>
      <c r="C111" s="12" t="str">
        <f>CONCATENATE(Общая!G107," ",Общая!H107," ",Общая!I107)</f>
        <v>Грохольский Федор Романович</v>
      </c>
      <c r="D111" s="15" t="str">
        <f>Общая!E107</f>
        <v xml:space="preserve"> ООО "Жилпромстрой"</v>
      </c>
      <c r="E111" s="15" t="s">
        <v>58</v>
      </c>
      <c r="F111" s="14" t="str">
        <f>CONCATENATE(TEXT(Общая!U107,"ДД.ММ.ГГГГ"))</f>
        <v>24.11.2023</v>
      </c>
      <c r="G111" s="38">
        <f>Общая!V107</f>
        <v>0.5625</v>
      </c>
      <c r="H111" s="42" t="s">
        <v>103</v>
      </c>
    </row>
    <row r="112" spans="2:8" ht="31.5" x14ac:dyDescent="0.25">
      <c r="B112" s="20" t="str">
        <f>CONCATENATE(Общая!B108)</f>
        <v>105</v>
      </c>
      <c r="C112" s="12" t="str">
        <f>CONCATENATE(Общая!G108," ",Общая!H108," ",Общая!I108)</f>
        <v>Алексеев Михаил Вадимович</v>
      </c>
      <c r="D112" s="15" t="str">
        <f>Общая!E108</f>
        <v xml:space="preserve"> ООО "Жилпромстрой"</v>
      </c>
      <c r="E112" s="15" t="s">
        <v>58</v>
      </c>
      <c r="F112" s="14" t="str">
        <f>CONCATENATE(TEXT(Общая!U108,"ДД.ММ.ГГГГ"))</f>
        <v>24.11.2023</v>
      </c>
      <c r="G112" s="38">
        <f>Общая!V108</f>
        <v>0.5625</v>
      </c>
      <c r="H112" s="42" t="s">
        <v>103</v>
      </c>
    </row>
    <row r="113" spans="2:8" ht="31.5" x14ac:dyDescent="0.25">
      <c r="B113" s="20" t="str">
        <f>CONCATENATE(Общая!B109)</f>
        <v>106</v>
      </c>
      <c r="C113" s="12" t="str">
        <f>CONCATENATE(Общая!G109," ",Общая!H109," ",Общая!I109)</f>
        <v>Пушкаш Игорь Викторович</v>
      </c>
      <c r="D113" s="15" t="str">
        <f>Общая!E109</f>
        <v xml:space="preserve"> ООО "Жилпромстрой"</v>
      </c>
      <c r="E113" s="15" t="s">
        <v>58</v>
      </c>
      <c r="F113" s="14" t="str">
        <f>CONCATENATE(TEXT(Общая!U109,"ДД.ММ.ГГГГ"))</f>
        <v>24.11.2023</v>
      </c>
      <c r="G113" s="38">
        <f>Общая!V109</f>
        <v>0.5625</v>
      </c>
      <c r="H113" s="42" t="s">
        <v>103</v>
      </c>
    </row>
    <row r="114" spans="2:8" ht="27" customHeight="1" x14ac:dyDescent="0.25">
      <c r="B114" s="20" t="str">
        <f>CONCATENATE(Общая!B110)</f>
        <v>107</v>
      </c>
      <c r="C114" s="12" t="str">
        <f>CONCATENATE(Общая!G110," ",Общая!H110," ",Общая!I110)</f>
        <v>Петров Владислав Сергеевич</v>
      </c>
      <c r="D114" s="15" t="str">
        <f>Общая!E110</f>
        <v xml:space="preserve"> ООО "Жилпромстрой"</v>
      </c>
      <c r="E114" s="15" t="s">
        <v>58</v>
      </c>
      <c r="F114" s="14" t="str">
        <f>CONCATENATE(TEXT(Общая!U110,"ДД.ММ.ГГГГ"))</f>
        <v>24.11.2023</v>
      </c>
      <c r="G114" s="38">
        <f>Общая!V110</f>
        <v>0.5625</v>
      </c>
      <c r="H114" s="42" t="s">
        <v>103</v>
      </c>
    </row>
    <row r="115" spans="2:8" ht="31.5" x14ac:dyDescent="0.25">
      <c r="B115" s="20" t="str">
        <f>CONCATENATE(Общая!B111)</f>
        <v>108</v>
      </c>
      <c r="C115" s="12" t="str">
        <f>CONCATENATE(Общая!G111," ",Общая!H111," ",Общая!I111)</f>
        <v>Саркисян Артур Кимович</v>
      </c>
      <c r="D115" s="15" t="str">
        <f>Общая!E111</f>
        <v xml:space="preserve"> ООО "Жилпромстрой"</v>
      </c>
      <c r="E115" s="15" t="s">
        <v>58</v>
      </c>
      <c r="F115" s="14" t="str">
        <f>CONCATENATE(TEXT(Общая!U111,"ДД.ММ.ГГГГ"))</f>
        <v>24.11.2023</v>
      </c>
      <c r="G115" s="38">
        <f>Общая!V111</f>
        <v>0.5625</v>
      </c>
      <c r="H115" s="42" t="s">
        <v>103</v>
      </c>
    </row>
    <row r="116" spans="2:8" ht="31.5" x14ac:dyDescent="0.25">
      <c r="B116" s="20" t="str">
        <f>CONCATENATE(Общая!B112)</f>
        <v>109</v>
      </c>
      <c r="C116" s="12" t="str">
        <f>CONCATENATE(Общая!G112," ",Общая!H112," ",Общая!I112)</f>
        <v>Римкевич Виктор Сергеевич</v>
      </c>
      <c r="D116" s="15" t="str">
        <f>Общая!E112</f>
        <v>ООО "М.Ф.Компани"</v>
      </c>
      <c r="E116" s="15" t="s">
        <v>58</v>
      </c>
      <c r="F116" s="14" t="str">
        <f>CONCATENATE(TEXT(Общая!U112,"ДД.ММ.ГГГГ"))</f>
        <v>24.11.2023</v>
      </c>
      <c r="G116" s="38">
        <f>Общая!V112</f>
        <v>0.5625</v>
      </c>
      <c r="H116" s="42" t="s">
        <v>103</v>
      </c>
    </row>
    <row r="117" spans="2:8" ht="31.5" x14ac:dyDescent="0.25">
      <c r="B117" s="20" t="str">
        <f>CONCATENATE(Общая!B113)</f>
        <v>110</v>
      </c>
      <c r="C117" s="12" t="str">
        <f>CONCATENATE(Общая!G113," ",Общая!H113," ",Общая!I113)</f>
        <v>Стефанов Виктор Кириллович</v>
      </c>
      <c r="D117" s="15" t="str">
        <f>Общая!E113</f>
        <v>АО "МОСКОКС"</v>
      </c>
      <c r="E117" s="15" t="s">
        <v>58</v>
      </c>
      <c r="F117" s="14" t="str">
        <f>CONCATENATE(TEXT(Общая!U113,"ДД.ММ.ГГГГ"))</f>
        <v>24.11.2023</v>
      </c>
      <c r="G117" s="38">
        <f>Общая!V113</f>
        <v>0.5625</v>
      </c>
      <c r="H117" s="42" t="s">
        <v>103</v>
      </c>
    </row>
    <row r="118" spans="2:8" ht="31.5" x14ac:dyDescent="0.25">
      <c r="B118" s="20" t="str">
        <f>CONCATENATE(Общая!B114)</f>
        <v>111</v>
      </c>
      <c r="C118" s="12" t="str">
        <f>CONCATENATE(Общая!G114," ",Общая!H114," ",Общая!I114)</f>
        <v>Ермаков Виктор Павлович</v>
      </c>
      <c r="D118" s="15" t="str">
        <f>Общая!E114</f>
        <v>АО "МОСКОКС"</v>
      </c>
      <c r="E118" s="15" t="s">
        <v>58</v>
      </c>
      <c r="F118" s="14" t="str">
        <f>CONCATENATE(TEXT(Общая!U114,"ДД.ММ.ГГГГ"))</f>
        <v>24.11.2023</v>
      </c>
      <c r="G118" s="38">
        <f>Общая!V114</f>
        <v>0.5625</v>
      </c>
      <c r="H118" s="42" t="s">
        <v>103</v>
      </c>
    </row>
    <row r="119" spans="2:8" ht="31.5" x14ac:dyDescent="0.25">
      <c r="B119" s="20" t="str">
        <f>CONCATENATE(Общая!B115)</f>
        <v>112</v>
      </c>
      <c r="C119" s="12" t="str">
        <f>CONCATENATE(Общая!G115," ",Общая!H115," ",Общая!I115)</f>
        <v>Тищенков Александр Петрович</v>
      </c>
      <c r="D119" s="15" t="str">
        <f>Общая!E115</f>
        <v>АО "МОСКОКС"</v>
      </c>
      <c r="E119" s="15" t="s">
        <v>58</v>
      </c>
      <c r="F119" s="14" t="str">
        <f>CONCATENATE(TEXT(Общая!U115,"ДД.ММ.ГГГГ"))</f>
        <v>24.11.2023</v>
      </c>
      <c r="G119" s="38">
        <f>Общая!V115</f>
        <v>0.5625</v>
      </c>
      <c r="H119" s="42" t="s">
        <v>103</v>
      </c>
    </row>
    <row r="120" spans="2:8" ht="31.5" x14ac:dyDescent="0.25">
      <c r="B120" s="20" t="str">
        <f>CONCATENATE(Общая!B116)</f>
        <v>113</v>
      </c>
      <c r="C120" s="12" t="str">
        <f>CONCATENATE(Общая!G116," ",Общая!H116," ",Общая!I116)</f>
        <v>Зуев Иван Александрович</v>
      </c>
      <c r="D120" s="15" t="str">
        <f>Общая!E116</f>
        <v>АО "МОСКОКС"</v>
      </c>
      <c r="E120" s="15" t="s">
        <v>58</v>
      </c>
      <c r="F120" s="14" t="str">
        <f>CONCATENATE(TEXT(Общая!U116,"ДД.ММ.ГГГГ"))</f>
        <v>24.11.2023</v>
      </c>
      <c r="G120" s="38">
        <f>Общая!V116</f>
        <v>0.5625</v>
      </c>
      <c r="H120" s="42" t="s">
        <v>103</v>
      </c>
    </row>
    <row r="121" spans="2:8" ht="31.5" x14ac:dyDescent="0.25">
      <c r="B121" s="20" t="str">
        <f>CONCATENATE(Общая!B117)</f>
        <v>114</v>
      </c>
      <c r="C121" s="12" t="str">
        <f>CONCATENATE(Общая!G117," ",Общая!H117," ",Общая!I117)</f>
        <v>Кашин Максим Васильевич</v>
      </c>
      <c r="D121" s="15" t="str">
        <f>Общая!E117</f>
        <v>АО "МОСКОКС"</v>
      </c>
      <c r="E121" s="15" t="s">
        <v>58</v>
      </c>
      <c r="F121" s="14" t="str">
        <f>CONCATENATE(TEXT(Общая!U117,"ДД.ММ.ГГГГ"))</f>
        <v>24.11.2023</v>
      </c>
      <c r="G121" s="38">
        <f>Общая!V117</f>
        <v>0.5625</v>
      </c>
      <c r="H121" s="42" t="s">
        <v>103</v>
      </c>
    </row>
    <row r="122" spans="2:8" ht="31.5" x14ac:dyDescent="0.25">
      <c r="B122" s="20" t="str">
        <f>CONCATENATE(Общая!B118)</f>
        <v>115</v>
      </c>
      <c r="C122" s="12" t="str">
        <f>CONCATENATE(Общая!G118," ",Общая!H118," ",Общая!I118)</f>
        <v>Михайлов Андрей Геннадьевич</v>
      </c>
      <c r="D122" s="15" t="str">
        <f>Общая!E118</f>
        <v>ООО "Водоканал"</v>
      </c>
      <c r="E122" s="15" t="s">
        <v>58</v>
      </c>
      <c r="F122" s="14" t="str">
        <f>CONCATENATE(TEXT(Общая!U118,"ДД.ММ.ГГГГ"))</f>
        <v>24.11.2023</v>
      </c>
      <c r="G122" s="38">
        <f>Общая!V118</f>
        <v>0.58333333333333304</v>
      </c>
      <c r="H122" s="42" t="s">
        <v>103</v>
      </c>
    </row>
    <row r="123" spans="2:8" ht="31.5" x14ac:dyDescent="0.25">
      <c r="B123" s="20" t="str">
        <f>CONCATENATE(Общая!B119)</f>
        <v>116</v>
      </c>
      <c r="C123" s="12" t="str">
        <f>CONCATENATE(Общая!G119," ",Общая!H119," ",Общая!I119)</f>
        <v>Полянский  Денис  Владимирович</v>
      </c>
      <c r="D123" s="15" t="str">
        <f>Общая!E119</f>
        <v>ЗАО «ШАТУРА-ВУД»</v>
      </c>
      <c r="E123" s="15" t="s">
        <v>58</v>
      </c>
      <c r="F123" s="14" t="str">
        <f>CONCATENATE(TEXT(Общая!U119,"ДД.ММ.ГГГГ"))</f>
        <v>24.11.2023</v>
      </c>
      <c r="G123" s="38">
        <f>Общая!V119</f>
        <v>0.58333333333333304</v>
      </c>
      <c r="H123" s="42" t="s">
        <v>103</v>
      </c>
    </row>
    <row r="124" spans="2:8" ht="31.5" x14ac:dyDescent="0.25">
      <c r="B124" s="20" t="str">
        <f>CONCATENATE(Общая!B120)</f>
        <v>117</v>
      </c>
      <c r="C124" s="12" t="str">
        <f>CONCATENATE(Общая!G120," ",Общая!H120," ",Общая!I120)</f>
        <v>Кислов Сергей Михайлович</v>
      </c>
      <c r="D124" s="15" t="str">
        <f>Общая!E120</f>
        <v>ООО "ЛЕЕС"</v>
      </c>
      <c r="E124" s="15" t="s">
        <v>58</v>
      </c>
      <c r="F124" s="14" t="str">
        <f>CONCATENATE(TEXT(Общая!U120,"ДД.ММ.ГГГГ"))</f>
        <v>24.11.2023</v>
      </c>
      <c r="G124" s="38">
        <f>Общая!V120</f>
        <v>0.58333333333333304</v>
      </c>
      <c r="H124" s="42" t="s">
        <v>103</v>
      </c>
    </row>
    <row r="125" spans="2:8" ht="31.5" x14ac:dyDescent="0.25">
      <c r="B125" s="20" t="str">
        <f>CONCATENATE(Общая!B121)</f>
        <v>118</v>
      </c>
      <c r="C125" s="12" t="str">
        <f>CONCATENATE(Общая!G121," ",Общая!H121," ",Общая!I121)</f>
        <v>Сидоренко Андрей Валентинович</v>
      </c>
      <c r="D125" s="15" t="str">
        <f>Общая!E121</f>
        <v>ФГБУЗ МСЧ №152 ФМБА России</v>
      </c>
      <c r="E125" s="15" t="s">
        <v>58</v>
      </c>
      <c r="F125" s="14" t="str">
        <f>CONCATENATE(TEXT(Общая!U121,"ДД.ММ.ГГГГ"))</f>
        <v>24.11.2023</v>
      </c>
      <c r="G125" s="38">
        <f>Общая!V121</f>
        <v>0.58333333333333304</v>
      </c>
      <c r="H125" s="42" t="s">
        <v>103</v>
      </c>
    </row>
    <row r="126" spans="2:8" ht="31.5" x14ac:dyDescent="0.25">
      <c r="B126" s="20" t="str">
        <f>CONCATENATE(Общая!B122)</f>
        <v>119</v>
      </c>
      <c r="C126" s="12" t="str">
        <f>CONCATENATE(Общая!G122," ",Общая!H122," ",Общая!I122)</f>
        <v>Федоров Валерий Венариевич</v>
      </c>
      <c r="D126" s="15" t="str">
        <f>Общая!E122</f>
        <v>ФГБУЗ МСЧ №152 ФМБА России</v>
      </c>
      <c r="E126" s="15" t="s">
        <v>58</v>
      </c>
      <c r="F126" s="14" t="str">
        <f>CONCATENATE(TEXT(Общая!U122,"ДД.ММ.ГГГГ"))</f>
        <v>24.11.2023</v>
      </c>
      <c r="G126" s="38">
        <f>Общая!V122</f>
        <v>0.58333333333333304</v>
      </c>
      <c r="H126" s="42" t="s">
        <v>103</v>
      </c>
    </row>
    <row r="127" spans="2:8" ht="31.5" x14ac:dyDescent="0.25">
      <c r="B127" s="20" t="str">
        <f>CONCATENATE(Общая!B123)</f>
        <v>120</v>
      </c>
      <c r="C127" s="12" t="str">
        <f>CONCATENATE(Общая!G123," ",Общая!H123," ",Общая!I123)</f>
        <v>Миролюбов  Александр  Олегович</v>
      </c>
      <c r="D127" s="15" t="str">
        <f>Общая!E123</f>
        <v>АО "БЕЦЕМА"</v>
      </c>
      <c r="E127" s="15" t="s">
        <v>58</v>
      </c>
      <c r="F127" s="14" t="str">
        <f>CONCATENATE(TEXT(Общая!U123,"ДД.ММ.ГГГГ"))</f>
        <v>24.11.2023</v>
      </c>
      <c r="G127" s="38">
        <f>Общая!V123</f>
        <v>0.58333333333333304</v>
      </c>
      <c r="H127" s="42" t="s">
        <v>103</v>
      </c>
    </row>
    <row r="128" spans="2:8" ht="31.5" x14ac:dyDescent="0.25">
      <c r="B128" s="20" t="str">
        <f>CONCATENATE(Общая!B124)</f>
        <v>121</v>
      </c>
      <c r="C128" s="12" t="str">
        <f>CONCATENATE(Общая!G124," ",Общая!H124," ",Общая!I124)</f>
        <v>Епифанов  Александр Геннадьевич</v>
      </c>
      <c r="D128" s="15" t="str">
        <f>Общая!E124</f>
        <v>ООО "ЭНЕРГОСТАНДАРТ"</v>
      </c>
      <c r="E128" s="15" t="s">
        <v>58</v>
      </c>
      <c r="F128" s="14" t="str">
        <f>CONCATENATE(TEXT(Общая!U124,"ДД.ММ.ГГГГ"))</f>
        <v>24.11.2023</v>
      </c>
      <c r="G128" s="38">
        <f>Общая!V124</f>
        <v>0.58333333333333304</v>
      </c>
      <c r="H128" s="42" t="s">
        <v>103</v>
      </c>
    </row>
    <row r="129" spans="2:8" ht="31.5" x14ac:dyDescent="0.25">
      <c r="B129" s="20" t="str">
        <f>CONCATENATE(Общая!B125)</f>
        <v>122</v>
      </c>
      <c r="C129" s="12" t="str">
        <f>CONCATENATE(Общая!G125," ",Общая!H125," ",Общая!I125)</f>
        <v>Кузьмин  Кирилл  Викторович</v>
      </c>
      <c r="D129" s="15" t="str">
        <f>Общая!E125</f>
        <v>ООО "ЭНЕРГОСТАНДАРТ"</v>
      </c>
      <c r="E129" s="15" t="s">
        <v>58</v>
      </c>
      <c r="F129" s="14" t="str">
        <f>CONCATENATE(TEXT(Общая!U125,"ДД.ММ.ГГГГ"))</f>
        <v>24.11.2023</v>
      </c>
      <c r="G129" s="38">
        <f>Общая!V125</f>
        <v>0.58333333333333304</v>
      </c>
      <c r="H129" s="42" t="s">
        <v>103</v>
      </c>
    </row>
    <row r="130" spans="2:8" ht="31.5" x14ac:dyDescent="0.25">
      <c r="B130" s="20" t="str">
        <f>CONCATENATE(Общая!B126)</f>
        <v>123</v>
      </c>
      <c r="C130" s="12" t="str">
        <f>CONCATENATE(Общая!G126," ",Общая!H126," ",Общая!I126)</f>
        <v>Миронов  Иван  Александрович</v>
      </c>
      <c r="D130" s="15" t="str">
        <f>Общая!E126</f>
        <v>ООО "ЭНЕРГОСТАНДАРТ"</v>
      </c>
      <c r="E130" s="15" t="s">
        <v>58</v>
      </c>
      <c r="F130" s="14" t="str">
        <f>CONCATENATE(TEXT(Общая!U126,"ДД.ММ.ГГГГ"))</f>
        <v>24.11.2023</v>
      </c>
      <c r="G130" s="38">
        <f>Общая!V126</f>
        <v>0.58333333333333304</v>
      </c>
      <c r="H130" s="42" t="s">
        <v>103</v>
      </c>
    </row>
    <row r="131" spans="2:8" ht="31.5" x14ac:dyDescent="0.25">
      <c r="B131" s="20" t="str">
        <f>CONCATENATE(Общая!B127)</f>
        <v>124</v>
      </c>
      <c r="C131" s="12" t="str">
        <f>CONCATENATE(Общая!G127," ",Общая!H127," ",Общая!I127)</f>
        <v>Рахимов Павел Александрович</v>
      </c>
      <c r="D131" s="15" t="str">
        <f>Общая!E127</f>
        <v>ООО "Шереметьево Паркинг"</v>
      </c>
      <c r="E131" s="15" t="s">
        <v>58</v>
      </c>
      <c r="F131" s="14" t="str">
        <f>CONCATENATE(TEXT(Общая!U127,"ДД.ММ.ГГГГ"))</f>
        <v>24.11.2023</v>
      </c>
      <c r="G131" s="38">
        <f>Общая!V127</f>
        <v>0.58333333333333304</v>
      </c>
      <c r="H131" s="42" t="s">
        <v>103</v>
      </c>
    </row>
    <row r="132" spans="2:8" ht="31.5" x14ac:dyDescent="0.25">
      <c r="B132" s="20" t="str">
        <f>CONCATENATE(Общая!B128)</f>
        <v>125</v>
      </c>
      <c r="C132" s="12" t="str">
        <f>CONCATENATE(Общая!G128," ",Общая!H128," ",Общая!I128)</f>
        <v>Лелявин Геннадий Иванович</v>
      </c>
      <c r="D132" s="15" t="str">
        <f>Общая!E128</f>
        <v>ООО "Шереметьево Паркинг"</v>
      </c>
      <c r="E132" s="15" t="s">
        <v>58</v>
      </c>
      <c r="F132" s="14" t="str">
        <f>CONCATENATE(TEXT(Общая!U128,"ДД.ММ.ГГГГ"))</f>
        <v>24.11.2023</v>
      </c>
      <c r="G132" s="38">
        <f>Общая!V128</f>
        <v>0.58333333333333304</v>
      </c>
      <c r="H132" s="42" t="s">
        <v>103</v>
      </c>
    </row>
    <row r="133" spans="2:8" ht="31.5" x14ac:dyDescent="0.25">
      <c r="B133" s="20" t="str">
        <f>CONCATENATE(Общая!B129)</f>
        <v>126</v>
      </c>
      <c r="C133" s="12" t="str">
        <f>CONCATENATE(Общая!G129," ",Общая!H129," ",Общая!I129)</f>
        <v>Кормушин Дмитрий Александрович</v>
      </c>
      <c r="D133" s="15" t="str">
        <f>Общая!E129</f>
        <v>ООО "Шереметьево Паркинг"</v>
      </c>
      <c r="E133" s="15" t="s">
        <v>58</v>
      </c>
      <c r="F133" s="14" t="str">
        <f>CONCATENATE(TEXT(Общая!U129,"ДД.ММ.ГГГГ"))</f>
        <v>24.11.2023</v>
      </c>
      <c r="G133" s="38">
        <f>Общая!V129</f>
        <v>0.58333333333333304</v>
      </c>
      <c r="H133" s="42" t="s">
        <v>103</v>
      </c>
    </row>
    <row r="134" spans="2:8" ht="31.5" x14ac:dyDescent="0.25">
      <c r="B134" s="20" t="str">
        <f>CONCATENATE(Общая!B130)</f>
        <v>127</v>
      </c>
      <c r="C134" s="12" t="str">
        <f>CONCATENATE(Общая!G130," ",Общая!H130," ",Общая!I130)</f>
        <v>Скрипов Василий Витальевич</v>
      </c>
      <c r="D134" s="15" t="str">
        <f>Общая!E130</f>
        <v>ООО "Шереметьево Паркинг"</v>
      </c>
      <c r="E134" s="15" t="s">
        <v>58</v>
      </c>
      <c r="F134" s="14" t="str">
        <f>CONCATENATE(TEXT(Общая!U130,"ДД.ММ.ГГГГ"))</f>
        <v>24.11.2023</v>
      </c>
      <c r="G134" s="38">
        <f>Общая!V130</f>
        <v>0.58333333333333304</v>
      </c>
      <c r="H134" s="42" t="s">
        <v>103</v>
      </c>
    </row>
    <row r="135" spans="2:8" ht="31.5" x14ac:dyDescent="0.25">
      <c r="B135" s="20" t="str">
        <f>CONCATENATE(Общая!B131)</f>
        <v>128</v>
      </c>
      <c r="C135" s="12" t="str">
        <f>CONCATENATE(Общая!G131," ",Общая!H131," ",Общая!I131)</f>
        <v>Парубец Владимир Александрович</v>
      </c>
      <c r="D135" s="15" t="str">
        <f>Общая!E131</f>
        <v>ООО "Шереметьево Паркинг"</v>
      </c>
      <c r="E135" s="15" t="s">
        <v>58</v>
      </c>
      <c r="F135" s="14" t="str">
        <f>CONCATENATE(TEXT(Общая!U131,"ДД.ММ.ГГГГ"))</f>
        <v>24.11.2023</v>
      </c>
      <c r="G135" s="38">
        <f>Общая!V131</f>
        <v>0.58333333333333304</v>
      </c>
      <c r="H135" s="42" t="s">
        <v>103</v>
      </c>
    </row>
    <row r="136" spans="2:8" ht="31.5" x14ac:dyDescent="0.25">
      <c r="B136" s="20" t="str">
        <f>CONCATENATE(Общая!B132)</f>
        <v>129</v>
      </c>
      <c r="C136" s="12" t="str">
        <f>CONCATENATE(Общая!G132," ",Общая!H132," ",Общая!I132)</f>
        <v>Кременецкий Лев Иванович</v>
      </c>
      <c r="D136" s="15" t="str">
        <f>Общая!E132</f>
        <v>ООО ПЛАТТЕН</v>
      </c>
      <c r="E136" s="15" t="s">
        <v>58</v>
      </c>
      <c r="F136" s="14" t="str">
        <f>CONCATENATE(TEXT(Общая!U132,"ДД.ММ.ГГГГ"))</f>
        <v>24.11.2023</v>
      </c>
      <c r="G136" s="38">
        <f>Общая!V132</f>
        <v>0.58333333333333304</v>
      </c>
      <c r="H136" s="42" t="s">
        <v>103</v>
      </c>
    </row>
    <row r="137" spans="2:8" ht="31.5" x14ac:dyDescent="0.25">
      <c r="B137" s="20" t="str">
        <f>CONCATENATE(Общая!B133)</f>
        <v>130</v>
      </c>
      <c r="C137" s="12" t="str">
        <f>CONCATENATE(Общая!G133," ",Общая!H133," ",Общая!I133)</f>
        <v>Казаков  Сергей  Алексеевич</v>
      </c>
      <c r="D137" s="15" t="str">
        <f>Общая!E133</f>
        <v>Акционерное об-щество "Биомед"  им.И.И. Мечникова</v>
      </c>
      <c r="E137" s="15" t="s">
        <v>58</v>
      </c>
      <c r="F137" s="14" t="str">
        <f>CONCATENATE(TEXT(Общая!U133,"ДД.ММ.ГГГГ"))</f>
        <v>24.11.2023</v>
      </c>
      <c r="G137" s="38">
        <f>Общая!V133</f>
        <v>0.58333333333333304</v>
      </c>
      <c r="H137" s="42" t="s">
        <v>103</v>
      </c>
    </row>
    <row r="138" spans="2:8" ht="31.5" x14ac:dyDescent="0.25">
      <c r="B138" s="20" t="str">
        <f>CONCATENATE(Общая!B134)</f>
        <v>131</v>
      </c>
      <c r="C138" s="12" t="str">
        <f>CONCATENATE(Общая!G134," ",Общая!H134," ",Общая!I134)</f>
        <v>Попов Павел Александрович</v>
      </c>
      <c r="D138" s="15" t="str">
        <f>Общая!E134</f>
        <v>ИП Сагиров Дмитрий Маратович</v>
      </c>
      <c r="E138" s="15" t="s">
        <v>58</v>
      </c>
      <c r="F138" s="14" t="str">
        <f>CONCATENATE(TEXT(Общая!U134,"ДД.ММ.ГГГГ"))</f>
        <v>24.11.2023</v>
      </c>
      <c r="G138" s="38">
        <f>Общая!V134</f>
        <v>0.58333333333333304</v>
      </c>
      <c r="H138" s="42" t="s">
        <v>103</v>
      </c>
    </row>
    <row r="139" spans="2:8" ht="31.5" x14ac:dyDescent="0.25">
      <c r="B139" s="20" t="str">
        <f>CONCATENATE(Общая!B135)</f>
        <v>132</v>
      </c>
      <c r="C139" s="12" t="str">
        <f>CONCATENATE(Общая!G135," ",Общая!H135," ",Общая!I135)</f>
        <v>Мельник Федор  Александрович</v>
      </c>
      <c r="D139" s="15" t="str">
        <f>Общая!E135</f>
        <v>ИП Сагиров Дмитрий Маратович</v>
      </c>
      <c r="E139" s="15" t="s">
        <v>58</v>
      </c>
      <c r="F139" s="14" t="str">
        <f>CONCATENATE(TEXT(Общая!U135,"ДД.ММ.ГГГГ"))</f>
        <v>24.11.2023</v>
      </c>
      <c r="G139" s="38">
        <f>Общая!V135</f>
        <v>0.58333333333333304</v>
      </c>
      <c r="H139" s="42" t="s">
        <v>103</v>
      </c>
    </row>
    <row r="140" spans="2:8" ht="31.5" x14ac:dyDescent="0.25">
      <c r="B140" s="20" t="str">
        <f>CONCATENATE(Общая!B136)</f>
        <v>133</v>
      </c>
      <c r="C140" s="12" t="str">
        <f>CONCATENATE(Общая!G136," ",Общая!H136," ",Общая!I136)</f>
        <v>Мчедлидзе  Гурам  Георгиевич</v>
      </c>
      <c r="D140" s="15" t="str">
        <f>Общая!E136</f>
        <v>ИП Сагиров Дмитрий Маратович</v>
      </c>
      <c r="E140" s="15" t="s">
        <v>58</v>
      </c>
      <c r="F140" s="14" t="str">
        <f>CONCATENATE(TEXT(Общая!U136,"ДД.ММ.ГГГГ"))</f>
        <v>24.11.2023</v>
      </c>
      <c r="G140" s="38">
        <f>Общая!V136</f>
        <v>0.60416666666666696</v>
      </c>
      <c r="H140" s="42" t="s">
        <v>103</v>
      </c>
    </row>
    <row r="141" spans="2:8" ht="31.5" x14ac:dyDescent="0.25">
      <c r="B141" s="20" t="str">
        <f>CONCATENATE(Общая!B137)</f>
        <v>134</v>
      </c>
      <c r="C141" s="12" t="str">
        <f>CONCATENATE(Общая!G137," ",Общая!H137," ",Общая!I137)</f>
        <v>Козьмин  Евгений  Георгиевич</v>
      </c>
      <c r="D141" s="15" t="str">
        <f>Общая!E137</f>
        <v>ООО "Южный Парк"</v>
      </c>
      <c r="E141" s="15" t="s">
        <v>58</v>
      </c>
      <c r="F141" s="14" t="str">
        <f>CONCATENATE(TEXT(Общая!U137,"ДД.ММ.ГГГГ"))</f>
        <v>24.11.2023</v>
      </c>
      <c r="G141" s="38">
        <f>Общая!V137</f>
        <v>0.60416666666666696</v>
      </c>
      <c r="H141" s="42" t="s">
        <v>103</v>
      </c>
    </row>
    <row r="142" spans="2:8" ht="31.5" x14ac:dyDescent="0.25">
      <c r="B142" s="20" t="str">
        <f>CONCATENATE(Общая!B138)</f>
        <v>135</v>
      </c>
      <c r="C142" s="12" t="str">
        <f>CONCATENATE(Общая!G138," ",Общая!H138," ",Общая!I138)</f>
        <v>Громилин Юрий Сергеевич</v>
      </c>
      <c r="D142" s="15" t="str">
        <f>Общая!E138</f>
        <v>ООО "Южный Парк"</v>
      </c>
      <c r="E142" s="15" t="s">
        <v>58</v>
      </c>
      <c r="F142" s="14" t="str">
        <f>CONCATENATE(TEXT(Общая!U138,"ДД.ММ.ГГГГ"))</f>
        <v>24.11.2023</v>
      </c>
      <c r="G142" s="38">
        <f>Общая!V138</f>
        <v>0.60416666666666696</v>
      </c>
      <c r="H142" s="42" t="s">
        <v>103</v>
      </c>
    </row>
    <row r="143" spans="2:8" ht="31.5" x14ac:dyDescent="0.25">
      <c r="B143" s="20" t="str">
        <f>CONCATENATE(Общая!B139)</f>
        <v>136</v>
      </c>
      <c r="C143" s="12" t="str">
        <f>CONCATENATE(Общая!G139," ",Общая!H139," ",Общая!I139)</f>
        <v>Кулигин Евгений  Викторович</v>
      </c>
      <c r="D143" s="15" t="str">
        <f>Общая!E139</f>
        <v>ООО "Южный Парк"</v>
      </c>
      <c r="E143" s="15" t="s">
        <v>58</v>
      </c>
      <c r="F143" s="14" t="str">
        <f>CONCATENATE(TEXT(Общая!U139,"ДД.ММ.ГГГГ"))</f>
        <v>24.11.2023</v>
      </c>
      <c r="G143" s="38">
        <f>Общая!V139</f>
        <v>0.60416666666666696</v>
      </c>
      <c r="H143" s="42" t="s">
        <v>103</v>
      </c>
    </row>
    <row r="144" spans="2:8" ht="31.5" x14ac:dyDescent="0.25">
      <c r="B144" s="20" t="str">
        <f>CONCATENATE(Общая!B140)</f>
        <v>137</v>
      </c>
      <c r="C144" s="12" t="str">
        <f>CONCATENATE(Общая!G140," ",Общая!H140," ",Общая!I140)</f>
        <v>Арбузов Юрий Иванович</v>
      </c>
      <c r="D144" s="15" t="str">
        <f>Общая!E140</f>
        <v>ОАО "ЛОСИНО-ПЕТРОВСКАЯ ФАБРИКА ПОШ"</v>
      </c>
      <c r="E144" s="15" t="s">
        <v>58</v>
      </c>
      <c r="F144" s="14" t="str">
        <f>CONCATENATE(TEXT(Общая!U140,"ДД.ММ.ГГГГ"))</f>
        <v>24.11.2023</v>
      </c>
      <c r="G144" s="38">
        <f>Общая!V140</f>
        <v>0.60416666666666696</v>
      </c>
      <c r="H144" s="42" t="s">
        <v>103</v>
      </c>
    </row>
    <row r="145" spans="2:8" ht="31.5" x14ac:dyDescent="0.25">
      <c r="B145" s="20" t="str">
        <f>CONCATENATE(Общая!B141)</f>
        <v>138</v>
      </c>
      <c r="C145" s="12" t="str">
        <f>CONCATENATE(Общая!G141," ",Общая!H141," ",Общая!I141)</f>
        <v>Шамаев Владимир Ильич</v>
      </c>
      <c r="D145" s="15" t="str">
        <f>Общая!E141</f>
        <v>ООО "термафлекс Изоляция +"</v>
      </c>
      <c r="E145" s="15" t="s">
        <v>58</v>
      </c>
      <c r="F145" s="14" t="str">
        <f>CONCATENATE(TEXT(Общая!U141,"ДД.ММ.ГГГГ"))</f>
        <v>24.11.2023</v>
      </c>
      <c r="G145" s="38">
        <f>Общая!V141</f>
        <v>0.60416666666666696</v>
      </c>
      <c r="H145" s="42" t="s">
        <v>103</v>
      </c>
    </row>
    <row r="146" spans="2:8" ht="31.5" x14ac:dyDescent="0.25">
      <c r="B146" s="20" t="str">
        <f>CONCATENATE(Общая!B142)</f>
        <v>139</v>
      </c>
      <c r="C146" s="12" t="str">
        <f>CONCATENATE(Общая!G142," ",Общая!H142," ",Общая!I142)</f>
        <v>Медзмариашвили Михаил  Давидович</v>
      </c>
      <c r="D146" s="15" t="str">
        <f>Общая!E142</f>
        <v>ООО "термафлекс Изоляция +"</v>
      </c>
      <c r="E146" s="15" t="s">
        <v>58</v>
      </c>
      <c r="F146" s="14" t="str">
        <f>CONCATENATE(TEXT(Общая!U142,"ДД.ММ.ГГГГ"))</f>
        <v>24.11.2023</v>
      </c>
      <c r="G146" s="38">
        <f>Общая!V142</f>
        <v>0.60416666666666696</v>
      </c>
      <c r="H146" s="42" t="s">
        <v>103</v>
      </c>
    </row>
    <row r="147" spans="2:8" ht="31.5" x14ac:dyDescent="0.25">
      <c r="B147" s="20" t="str">
        <f>CONCATENATE(Общая!B143)</f>
        <v>140</v>
      </c>
      <c r="C147" s="12" t="str">
        <f>CONCATENATE(Общая!G143," ",Общая!H143," ",Общая!I143)</f>
        <v>Кавин Вячеслав Константинович</v>
      </c>
      <c r="D147" s="15" t="str">
        <f>Общая!E143</f>
        <v>ООО "ВЕЗА"</v>
      </c>
      <c r="E147" s="15" t="s">
        <v>58</v>
      </c>
      <c r="F147" s="14" t="str">
        <f>CONCATENATE(TEXT(Общая!U143,"ДД.ММ.ГГГГ"))</f>
        <v>24.11.2023</v>
      </c>
      <c r="G147" s="38">
        <f>Общая!V143</f>
        <v>0.60416666666666696</v>
      </c>
      <c r="H147" s="42" t="s">
        <v>103</v>
      </c>
    </row>
    <row r="148" spans="2:8" ht="31.5" x14ac:dyDescent="0.25">
      <c r="B148" s="20" t="str">
        <f>CONCATENATE(Общая!B144)</f>
        <v>141</v>
      </c>
      <c r="C148" s="12" t="str">
        <f>CONCATENATE(Общая!G144," ",Общая!H144," ",Общая!I144)</f>
        <v>Кириллов Валентин  Александрович</v>
      </c>
      <c r="D148" s="15" t="str">
        <f>Общая!E144</f>
        <v>АО "ТСФ"</v>
      </c>
      <c r="E148" s="15" t="s">
        <v>58</v>
      </c>
      <c r="F148" s="14" t="str">
        <f>CONCATENATE(TEXT(Общая!U144,"ДД.ММ.ГГГГ"))</f>
        <v>24.11.2023</v>
      </c>
      <c r="G148" s="38">
        <f>Общая!V144</f>
        <v>0.60416666666666696</v>
      </c>
      <c r="H148" s="42" t="s">
        <v>103</v>
      </c>
    </row>
    <row r="149" spans="2:8" ht="31.5" x14ac:dyDescent="0.25">
      <c r="B149" s="20" t="str">
        <f>CONCATENATE(Общая!B145)</f>
        <v>142</v>
      </c>
      <c r="C149" s="12" t="str">
        <f>CONCATENATE(Общая!G145," ",Общая!H145," ",Общая!I145)</f>
        <v>Козин   Владимир Александрович</v>
      </c>
      <c r="D149" s="15" t="str">
        <f>Общая!E145</f>
        <v>АО "ТСФ"</v>
      </c>
      <c r="E149" s="15" t="s">
        <v>58</v>
      </c>
      <c r="F149" s="14" t="str">
        <f>CONCATENATE(TEXT(Общая!U145,"ДД.ММ.ГГГГ"))</f>
        <v>24.11.2023</v>
      </c>
      <c r="G149" s="38">
        <f>Общая!V145</f>
        <v>0.60416666666666696</v>
      </c>
      <c r="H149" s="42" t="s">
        <v>103</v>
      </c>
    </row>
    <row r="150" spans="2:8" ht="31.5" x14ac:dyDescent="0.25">
      <c r="B150" s="20" t="str">
        <f>CONCATENATE(Общая!B146)</f>
        <v>143</v>
      </c>
      <c r="C150" s="12" t="str">
        <f>CONCATENATE(Общая!G146," ",Общая!H146," ",Общая!I146)</f>
        <v>Мазник   Игорь Владимирович</v>
      </c>
      <c r="D150" s="15" t="str">
        <f>Общая!E146</f>
        <v>АО "ТСФ"</v>
      </c>
      <c r="E150" s="15" t="s">
        <v>58</v>
      </c>
      <c r="F150" s="14" t="str">
        <f>CONCATENATE(TEXT(Общая!U146,"ДД.ММ.ГГГГ"))</f>
        <v>24.11.2023</v>
      </c>
      <c r="G150" s="38">
        <f>Общая!V146</f>
        <v>0.60416666666666696</v>
      </c>
      <c r="H150" s="42" t="s">
        <v>103</v>
      </c>
    </row>
    <row r="151" spans="2:8" ht="31.5" x14ac:dyDescent="0.25">
      <c r="B151" s="20" t="str">
        <f>CONCATENATE(Общая!B147)</f>
        <v>144</v>
      </c>
      <c r="C151" s="12" t="str">
        <f>CONCATENATE(Общая!G147," ",Общая!H147," ",Общая!I147)</f>
        <v>Метальников  Антон Валерьевич</v>
      </c>
      <c r="D151" s="15" t="str">
        <f>Общая!E147</f>
        <v>ООО "МДБ"</v>
      </c>
      <c r="E151" s="15" t="s">
        <v>58</v>
      </c>
      <c r="F151" s="14" t="str">
        <f>CONCATENATE(TEXT(Общая!U147,"ДД.ММ.ГГГГ"))</f>
        <v>24.11.2023</v>
      </c>
      <c r="G151" s="38">
        <f>Общая!V147</f>
        <v>0.60416666666666696</v>
      </c>
      <c r="H151" s="42" t="s">
        <v>103</v>
      </c>
    </row>
    <row r="152" spans="2:8" ht="31.5" x14ac:dyDescent="0.25">
      <c r="B152" s="20" t="str">
        <f>CONCATENATE(Общая!B148)</f>
        <v>145</v>
      </c>
      <c r="C152" s="12" t="str">
        <f>CONCATENATE(Общая!G148," ",Общая!H148," ",Общая!I148)</f>
        <v>Лиморов Алесандр Евгеньевич</v>
      </c>
      <c r="D152" s="15" t="str">
        <f>Общая!E148</f>
        <v>ООО "КАПЭКС"</v>
      </c>
      <c r="E152" s="15" t="s">
        <v>58</v>
      </c>
      <c r="F152" s="14" t="str">
        <f>CONCATENATE(TEXT(Общая!U148,"ДД.ММ.ГГГГ"))</f>
        <v>24.11.2023</v>
      </c>
      <c r="G152" s="38">
        <f>Общая!V148</f>
        <v>0.60416666666666696</v>
      </c>
      <c r="H152" s="42" t="s">
        <v>103</v>
      </c>
    </row>
    <row r="153" spans="2:8" ht="31.5" x14ac:dyDescent="0.25">
      <c r="B153" s="20" t="str">
        <f>CONCATENATE(Общая!B149)</f>
        <v>146</v>
      </c>
      <c r="C153" s="12" t="str">
        <f>CONCATENATE(Общая!G149," ",Общая!H149," ",Общая!I149)</f>
        <v>Ваняшин  Иван Сергеевич</v>
      </c>
      <c r="D153" s="15" t="str">
        <f>Общая!E149</f>
        <v>ООО "КАПЭКС"</v>
      </c>
      <c r="E153" s="15" t="s">
        <v>58</v>
      </c>
      <c r="F153" s="14" t="str">
        <f>CONCATENATE(TEXT(Общая!U149,"ДД.ММ.ГГГГ"))</f>
        <v>24.11.2023</v>
      </c>
      <c r="G153" s="38">
        <f>Общая!V149</f>
        <v>0.60416666666666696</v>
      </c>
      <c r="H153" s="42" t="s">
        <v>103</v>
      </c>
    </row>
    <row r="154" spans="2:8" ht="31.5" x14ac:dyDescent="0.25">
      <c r="B154" s="20" t="str">
        <f>CONCATENATE(Общая!B150)</f>
        <v>147</v>
      </c>
      <c r="C154" s="12" t="str">
        <f>CONCATENATE(Общая!G150," ",Общая!H150," ",Общая!I150)</f>
        <v>Фомкин Максим Сергеевич</v>
      </c>
      <c r="D154" s="15" t="str">
        <f>Общая!E150</f>
        <v>ООО "КАПЭКС"</v>
      </c>
      <c r="E154" s="15" t="s">
        <v>58</v>
      </c>
      <c r="F154" s="14" t="str">
        <f>CONCATENATE(TEXT(Общая!U150,"ДД.ММ.ГГГГ"))</f>
        <v>24.11.2023</v>
      </c>
      <c r="G154" s="38">
        <f>Общая!V150</f>
        <v>0.60416666666666696</v>
      </c>
      <c r="H154" s="42" t="s">
        <v>103</v>
      </c>
    </row>
    <row r="155" spans="2:8" ht="31.5" x14ac:dyDescent="0.25">
      <c r="B155" s="20" t="str">
        <f>CONCATENATE(Общая!B151)</f>
        <v>148</v>
      </c>
      <c r="C155" s="12" t="str">
        <f>CONCATENATE(Общая!G151," ",Общая!H151," ",Общая!I151)</f>
        <v>Токаев Таймураз Батразович</v>
      </c>
      <c r="D155" s="15" t="str">
        <f>Общая!E151</f>
        <v>ООО "Энергоперспектива"</v>
      </c>
      <c r="E155" s="15" t="s">
        <v>58</v>
      </c>
      <c r="F155" s="14" t="str">
        <f>CONCATENATE(TEXT(Общая!U151,"ДД.ММ.ГГГГ"))</f>
        <v>24.11.2023</v>
      </c>
      <c r="G155" s="38">
        <f>Общая!V151</f>
        <v>0.60416666666666696</v>
      </c>
      <c r="H155" s="42" t="s">
        <v>103</v>
      </c>
    </row>
    <row r="156" spans="2:8" ht="31.5" x14ac:dyDescent="0.25">
      <c r="B156" s="20" t="str">
        <f>CONCATENATE(Общая!B152)</f>
        <v>149</v>
      </c>
      <c r="C156" s="12" t="str">
        <f>CONCATENATE(Общая!G152," ",Общая!H152," ",Общая!I152)</f>
        <v>Кошелев Борис Борисович</v>
      </c>
      <c r="D156" s="15" t="str">
        <f>Общая!E152</f>
        <v>ООО "Энергоперспектива"</v>
      </c>
      <c r="E156" s="15" t="s">
        <v>58</v>
      </c>
      <c r="F156" s="14" t="str">
        <f>CONCATENATE(TEXT(Общая!U152,"ДД.ММ.ГГГГ"))</f>
        <v>24.11.2023</v>
      </c>
      <c r="G156" s="38">
        <f>Общая!V152</f>
        <v>0.60416666666666696</v>
      </c>
      <c r="H156" s="42" t="s">
        <v>103</v>
      </c>
    </row>
    <row r="157" spans="2:8" ht="31.5" x14ac:dyDescent="0.25">
      <c r="B157" s="20" t="str">
        <f>CONCATENATE(Общая!B153)</f>
        <v>150</v>
      </c>
      <c r="C157" s="12" t="str">
        <f>CONCATENATE(Общая!G153," ",Общая!H153," ",Общая!I153)</f>
        <v>Зимнов Сергей Станиславович</v>
      </c>
      <c r="D157" s="15" t="str">
        <f>Общая!E153</f>
        <v>ООО "Энергоперспектива"</v>
      </c>
      <c r="E157" s="15" t="s">
        <v>58</v>
      </c>
      <c r="F157" s="14" t="str">
        <f>CONCATENATE(TEXT(Общая!U153,"ДД.ММ.ГГГГ"))</f>
        <v>24.11.2023</v>
      </c>
      <c r="G157" s="38">
        <f>Общая!V153</f>
        <v>0.60416666666666696</v>
      </c>
      <c r="H157" s="42" t="s">
        <v>103</v>
      </c>
    </row>
    <row r="158" spans="2:8" ht="31.5" x14ac:dyDescent="0.25">
      <c r="B158" s="20" t="str">
        <f>CONCATENATE(Общая!B154)</f>
        <v>151</v>
      </c>
      <c r="C158" s="12" t="str">
        <f>CONCATENATE(Общая!G154," ",Общая!H154," ",Общая!I154)</f>
        <v>Моисеев Юрий Александрович</v>
      </c>
      <c r="D158" s="15" t="str">
        <f>Общая!E154</f>
        <v>ООО "Энергоперспектива"</v>
      </c>
      <c r="E158" s="15" t="s">
        <v>58</v>
      </c>
      <c r="F158" s="14" t="str">
        <f>CONCATENATE(TEXT(Общая!U154,"ДД.ММ.ГГГГ"))</f>
        <v>24.11.2023</v>
      </c>
      <c r="G158" s="38">
        <f>Общая!V154</f>
        <v>0.625</v>
      </c>
      <c r="H158" s="42" t="s">
        <v>103</v>
      </c>
    </row>
    <row r="159" spans="2:8" ht="31.5" x14ac:dyDescent="0.25">
      <c r="B159" s="20" t="str">
        <f>CONCATENATE(Общая!B155)</f>
        <v>152</v>
      </c>
      <c r="C159" s="12" t="str">
        <f>CONCATENATE(Общая!G155," ",Общая!H155," ",Общая!I155)</f>
        <v>Моисеев Максим Александрович</v>
      </c>
      <c r="D159" s="15" t="str">
        <f>Общая!E155</f>
        <v>ООО "Энергоперспектива"</v>
      </c>
      <c r="E159" s="15" t="s">
        <v>58</v>
      </c>
      <c r="F159" s="14" t="str">
        <f>CONCATENATE(TEXT(Общая!U155,"ДД.ММ.ГГГГ"))</f>
        <v>24.11.2023</v>
      </c>
      <c r="G159" s="38">
        <f>Общая!V155</f>
        <v>0.625</v>
      </c>
      <c r="H159" s="42" t="s">
        <v>103</v>
      </c>
    </row>
    <row r="160" spans="2:8" ht="31.5" x14ac:dyDescent="0.25">
      <c r="B160" s="20" t="str">
        <f>CONCATENATE(Общая!B156)</f>
        <v>153</v>
      </c>
      <c r="C160" s="12" t="str">
        <f>CONCATENATE(Общая!G156," ",Общая!H156," ",Общая!I156)</f>
        <v>Климов  Александр  Викторович</v>
      </c>
      <c r="D160" s="15" t="str">
        <f>Общая!E156</f>
        <v>ООО "РБК"</v>
      </c>
      <c r="E160" s="15" t="s">
        <v>58</v>
      </c>
      <c r="F160" s="14" t="str">
        <f>CONCATENATE(TEXT(Общая!U156,"ДД.ММ.ГГГГ"))</f>
        <v>24.11.2023</v>
      </c>
      <c r="G160" s="38">
        <f>Общая!V156</f>
        <v>0.625</v>
      </c>
      <c r="H160" s="42" t="s">
        <v>103</v>
      </c>
    </row>
    <row r="161" spans="2:8" ht="31.5" x14ac:dyDescent="0.25">
      <c r="B161" s="20" t="str">
        <f>CONCATENATE(Общая!B157)</f>
        <v>154</v>
      </c>
      <c r="C161" s="12" t="str">
        <f>CONCATENATE(Общая!G157," ",Общая!H157," ",Общая!I157)</f>
        <v>Серов  Сергей  Сергеевич</v>
      </c>
      <c r="D161" s="15" t="str">
        <f>Общая!E157</f>
        <v>ООО "РБК"</v>
      </c>
      <c r="E161" s="15" t="s">
        <v>58</v>
      </c>
      <c r="F161" s="14" t="str">
        <f>CONCATENATE(TEXT(Общая!U157,"ДД.ММ.ГГГГ"))</f>
        <v>24.11.2023</v>
      </c>
      <c r="G161" s="38">
        <f>Общая!V157</f>
        <v>0.625</v>
      </c>
      <c r="H161" s="42" t="s">
        <v>103</v>
      </c>
    </row>
    <row r="162" spans="2:8" ht="31.5" x14ac:dyDescent="0.25">
      <c r="B162" s="20" t="str">
        <f>CONCATENATE(Общая!B158)</f>
        <v>155</v>
      </c>
      <c r="C162" s="12" t="str">
        <f>CONCATENATE(Общая!G158," ",Общая!H158," ",Общая!I158)</f>
        <v>Пономарев Александр Владимирович</v>
      </c>
      <c r="D162" s="15" t="str">
        <f>Общая!E158</f>
        <v>ООО "Гуслица"</v>
      </c>
      <c r="E162" s="15" t="s">
        <v>58</v>
      </c>
      <c r="F162" s="14" t="str">
        <f>CONCATENATE(TEXT(Общая!U158,"ДД.ММ.ГГГГ"))</f>
        <v>24.11.2023</v>
      </c>
      <c r="G162" s="38">
        <f>Общая!V158</f>
        <v>0.625</v>
      </c>
      <c r="H162" s="42" t="s">
        <v>103</v>
      </c>
    </row>
    <row r="163" spans="2:8" ht="31.5" x14ac:dyDescent="0.25">
      <c r="B163" s="20" t="str">
        <f>CONCATENATE(Общая!B159)</f>
        <v>156</v>
      </c>
      <c r="C163" s="12" t="str">
        <f>CONCATENATE(Общая!G159," ",Общая!H159," ",Общая!I159)</f>
        <v>Соколовский Дмитрий Вадимович</v>
      </c>
      <c r="D163" s="15" t="str">
        <f>Общая!E159</f>
        <v>ООО "Гуслица"</v>
      </c>
      <c r="E163" s="15" t="s">
        <v>58</v>
      </c>
      <c r="F163" s="14" t="str">
        <f>CONCATENATE(TEXT(Общая!U159,"ДД.ММ.ГГГГ"))</f>
        <v>24.11.2023</v>
      </c>
      <c r="G163" s="38">
        <f>Общая!V159</f>
        <v>0.625</v>
      </c>
      <c r="H163" s="42" t="s">
        <v>103</v>
      </c>
    </row>
    <row r="164" spans="2:8" ht="31.5" x14ac:dyDescent="0.25">
      <c r="B164" s="20" t="str">
        <f>CONCATENATE(Общая!B160)</f>
        <v>157</v>
      </c>
      <c r="C164" s="12" t="str">
        <f>CONCATENATE(Общая!G160," ",Общая!H160," ",Общая!I160)</f>
        <v>Федоров Сергей Львович</v>
      </c>
      <c r="D164" s="15" t="str">
        <f>Общая!E160</f>
        <v>ООО "Чеховская Полиграфическая Компания"</v>
      </c>
      <c r="E164" s="15" t="s">
        <v>58</v>
      </c>
      <c r="F164" s="14" t="str">
        <f>CONCATENATE(TEXT(Общая!U160,"ДД.ММ.ГГГГ"))</f>
        <v>24.11.2023</v>
      </c>
      <c r="G164" s="38">
        <f>Общая!V160</f>
        <v>0.625</v>
      </c>
      <c r="H164" s="42" t="s">
        <v>103</v>
      </c>
    </row>
    <row r="165" spans="2:8" ht="31.5" x14ac:dyDescent="0.25">
      <c r="B165" s="20" t="str">
        <f>CONCATENATE(Общая!B161)</f>
        <v>158</v>
      </c>
      <c r="C165" s="12" t="str">
        <f>CONCATENATE(Общая!G161," ",Общая!H161," ",Общая!I161)</f>
        <v>Никитин Вячеслав Александрович</v>
      </c>
      <c r="D165" s="15" t="str">
        <f>Общая!E161</f>
        <v>ООО "Чеховская Полиграфическая Компания"</v>
      </c>
      <c r="E165" s="15" t="s">
        <v>58</v>
      </c>
      <c r="F165" s="14" t="str">
        <f>CONCATENATE(TEXT(Общая!U161,"ДД.ММ.ГГГГ"))</f>
        <v>24.11.2023</v>
      </c>
      <c r="G165" s="38">
        <f>Общая!V161</f>
        <v>0.625</v>
      </c>
      <c r="H165" s="42" t="s">
        <v>103</v>
      </c>
    </row>
    <row r="166" spans="2:8" ht="31.5" x14ac:dyDescent="0.25">
      <c r="B166" s="20" t="str">
        <f>CONCATENATE(Общая!B162)</f>
        <v>159</v>
      </c>
      <c r="C166" s="12" t="str">
        <f>CONCATENATE(Общая!G162," ",Общая!H162," ",Общая!I162)</f>
        <v>Коприков Сергей  Михайлович</v>
      </c>
      <c r="D166" s="15" t="str">
        <f>Общая!E162</f>
        <v>ООО "Чеховская Полиграфическая Компания"</v>
      </c>
      <c r="E166" s="15" t="s">
        <v>58</v>
      </c>
      <c r="F166" s="14" t="str">
        <f>CONCATENATE(TEXT(Общая!U162,"ДД.ММ.ГГГГ"))</f>
        <v>24.11.2023</v>
      </c>
      <c r="G166" s="38">
        <f>Общая!V162</f>
        <v>0.625</v>
      </c>
      <c r="H166" s="42" t="s">
        <v>103</v>
      </c>
    </row>
    <row r="167" spans="2:8" ht="31.5" x14ac:dyDescent="0.25">
      <c r="B167" s="20" t="str">
        <f>CONCATENATE(Общая!B163)</f>
        <v>160</v>
      </c>
      <c r="C167" s="12" t="str">
        <f>CONCATENATE(Общая!G163," ",Общая!H163," ",Общая!I163)</f>
        <v>Купцов  Вячеслав Дмитриевич</v>
      </c>
      <c r="D167" s="15" t="str">
        <f>Общая!E163</f>
        <v>ООО "Чеховская Полиграфическая Компания"</v>
      </c>
      <c r="E167" s="15" t="s">
        <v>58</v>
      </c>
      <c r="F167" s="14" t="str">
        <f>CONCATENATE(TEXT(Общая!U163,"ДД.ММ.ГГГГ"))</f>
        <v>24.11.2023</v>
      </c>
      <c r="G167" s="38">
        <f>Общая!V163</f>
        <v>0.625</v>
      </c>
      <c r="H167" s="42" t="s">
        <v>103</v>
      </c>
    </row>
    <row r="168" spans="2:8" ht="31.5" x14ac:dyDescent="0.25">
      <c r="B168" s="20" t="str">
        <f>CONCATENATE(Общая!B164)</f>
        <v>161</v>
      </c>
      <c r="C168" s="12" t="str">
        <f>CONCATENATE(Общая!G164," ",Общая!H164," ",Общая!I164)</f>
        <v>Мареев  Денис Владимирович</v>
      </c>
      <c r="D168" s="15" t="str">
        <f>Общая!E164</f>
        <v>ООО "Чеховская Полиграфическая Компания"</v>
      </c>
      <c r="E168" s="15" t="s">
        <v>58</v>
      </c>
      <c r="F168" s="14" t="str">
        <f>CONCATENATE(TEXT(Общая!U164,"ДД.ММ.ГГГГ"))</f>
        <v>24.11.2023</v>
      </c>
      <c r="G168" s="38">
        <f>Общая!V164</f>
        <v>0.625</v>
      </c>
      <c r="H168" s="42" t="s">
        <v>103</v>
      </c>
    </row>
    <row r="169" spans="2:8" ht="31.5" x14ac:dyDescent="0.25">
      <c r="B169" s="20" t="str">
        <f>CONCATENATE(Общая!B165)</f>
        <v>162</v>
      </c>
      <c r="C169" s="12" t="str">
        <f>CONCATENATE(Общая!G165," ",Общая!H165," ",Общая!I165)</f>
        <v>Дорофеев Николай Витальевич</v>
      </c>
      <c r="D169" s="15" t="str">
        <f>Общая!E165</f>
        <v>МАУ стадион "Спартак"</v>
      </c>
      <c r="E169" s="15" t="s">
        <v>58</v>
      </c>
      <c r="F169" s="14" t="str">
        <f>CONCATENATE(TEXT(Общая!U165,"ДД.ММ.ГГГГ"))</f>
        <v>24.11.2023</v>
      </c>
      <c r="G169" s="38">
        <f>Общая!V165</f>
        <v>0.625</v>
      </c>
      <c r="H169" s="42" t="s">
        <v>103</v>
      </c>
    </row>
    <row r="170" spans="2:8" ht="31.5" x14ac:dyDescent="0.25">
      <c r="B170" s="20" t="str">
        <f>CONCATENATE(Общая!B166)</f>
        <v>163</v>
      </c>
      <c r="C170" s="12" t="str">
        <f>CONCATENATE(Общая!G166," ",Общая!H166," ",Общая!I166)</f>
        <v>Зайцев Дмитрий Сергеевич</v>
      </c>
      <c r="D170" s="15" t="str">
        <f>Общая!E166</f>
        <v>МАУ стадион "Спартак"</v>
      </c>
      <c r="E170" s="15" t="s">
        <v>58</v>
      </c>
      <c r="F170" s="14" t="str">
        <f>CONCATENATE(TEXT(Общая!U166,"ДД.ММ.ГГГГ"))</f>
        <v>24.11.2023</v>
      </c>
      <c r="G170" s="38">
        <f>Общая!V166</f>
        <v>0.625</v>
      </c>
      <c r="H170" s="42" t="s">
        <v>103</v>
      </c>
    </row>
    <row r="171" spans="2:8" ht="31.5" x14ac:dyDescent="0.25">
      <c r="B171" s="20" t="str">
        <f>CONCATENATE(Общая!B167)</f>
        <v>164</v>
      </c>
      <c r="C171" s="12" t="str">
        <f>CONCATENATE(Общая!G167," ",Общая!H167," ",Общая!I167)</f>
        <v>Ивченко Сергей  Александрович</v>
      </c>
      <c r="D171" s="15" t="str">
        <f>Общая!E167</f>
        <v>ООО "СегментЭНЕРГО"</v>
      </c>
      <c r="E171" s="15" t="s">
        <v>58</v>
      </c>
      <c r="F171" s="14" t="str">
        <f>CONCATENATE(TEXT(Общая!U167,"ДД.ММ.ГГГГ"))</f>
        <v>24.11.2023</v>
      </c>
      <c r="G171" s="38">
        <f>Общая!V167</f>
        <v>0.625</v>
      </c>
      <c r="H171" s="42" t="s">
        <v>103</v>
      </c>
    </row>
    <row r="172" spans="2:8" ht="31.5" x14ac:dyDescent="0.25">
      <c r="B172" s="20" t="str">
        <f>CONCATENATE(Общая!B168)</f>
        <v>165</v>
      </c>
      <c r="C172" s="12" t="str">
        <f>CONCATENATE(Общая!G168," ",Общая!H168," ",Общая!I168)</f>
        <v>Кривченко Виктор Александрович</v>
      </c>
      <c r="D172" s="15" t="str">
        <f>Общая!E168</f>
        <v>ООО"МИКРОСОФТ"</v>
      </c>
      <c r="E172" s="15" t="s">
        <v>58</v>
      </c>
      <c r="F172" s="14" t="str">
        <f>CONCATENATE(TEXT(Общая!U168,"ДД.ММ.ГГГГ"))</f>
        <v>24.11.2023</v>
      </c>
      <c r="G172" s="38">
        <f>Общая!V168</f>
        <v>0.625</v>
      </c>
      <c r="H172" s="42" t="s">
        <v>103</v>
      </c>
    </row>
    <row r="173" spans="2:8" ht="31.5" x14ac:dyDescent="0.25">
      <c r="B173" s="20" t="str">
        <f>CONCATENATE(Общая!B169)</f>
        <v>166</v>
      </c>
      <c r="C173" s="12" t="str">
        <f>CONCATENATE(Общая!G169," ",Общая!H169," ",Общая!I169)</f>
        <v>Волков  Александр  Геннадьевич</v>
      </c>
      <c r="D173" s="15" t="str">
        <f>Общая!E169</f>
        <v>ООО"МИКРОСОФТ"</v>
      </c>
      <c r="E173" s="15" t="s">
        <v>58</v>
      </c>
      <c r="F173" s="14" t="str">
        <f>CONCATENATE(TEXT(Общая!U169,"ДД.ММ.ГГГГ"))</f>
        <v>24.11.2023</v>
      </c>
      <c r="G173" s="38">
        <f>Общая!V169</f>
        <v>0.64583333333333304</v>
      </c>
      <c r="H173" s="42" t="s">
        <v>103</v>
      </c>
    </row>
    <row r="174" spans="2:8" ht="31.5" x14ac:dyDescent="0.25">
      <c r="B174" s="20" t="str">
        <f>CONCATENATE(Общая!B170)</f>
        <v>167</v>
      </c>
      <c r="C174" s="12" t="str">
        <f>CONCATENATE(Общая!G170," ",Общая!H170," ",Общая!I170)</f>
        <v>Леус  Георгий  Сергеевич</v>
      </c>
      <c r="D174" s="15" t="str">
        <f>Общая!E170</f>
        <v>ООО"МИКРОСОФТ"</v>
      </c>
      <c r="E174" s="15" t="s">
        <v>58</v>
      </c>
      <c r="F174" s="14" t="str">
        <f>CONCATENATE(TEXT(Общая!U170,"ДД.ММ.ГГГГ"))</f>
        <v>24.11.2023</v>
      </c>
      <c r="G174" s="38">
        <f>Общая!V170</f>
        <v>0.64583333333333304</v>
      </c>
      <c r="H174" s="42" t="s">
        <v>103</v>
      </c>
    </row>
    <row r="175" spans="2:8" ht="31.5" x14ac:dyDescent="0.25">
      <c r="B175" s="20" t="str">
        <f>CONCATENATE(Общая!B171)</f>
        <v>168</v>
      </c>
      <c r="C175" s="12" t="str">
        <f>CONCATENATE(Общая!G171," ",Общая!H171," ",Общая!I171)</f>
        <v>Никитин Дмитрий Вячеславович</v>
      </c>
      <c r="D175" s="15" t="str">
        <f>Общая!E171</f>
        <v>ООО"МИКРОСОФТ"</v>
      </c>
      <c r="E175" s="15" t="s">
        <v>58</v>
      </c>
      <c r="F175" s="14" t="str">
        <f>CONCATENATE(TEXT(Общая!U171,"ДД.ММ.ГГГГ"))</f>
        <v>24.11.2023</v>
      </c>
      <c r="G175" s="38">
        <f>Общая!V171</f>
        <v>0.64583333333333304</v>
      </c>
      <c r="H175" s="42" t="s">
        <v>103</v>
      </c>
    </row>
    <row r="176" spans="2:8" ht="31.5" x14ac:dyDescent="0.25">
      <c r="B176" s="20" t="str">
        <f>CONCATENATE(Общая!B172)</f>
        <v>169</v>
      </c>
      <c r="C176" s="12" t="str">
        <f>CONCATENATE(Общая!G172," ",Общая!H172," ",Общая!I172)</f>
        <v>Сенюшкин Сергей Сергеевич</v>
      </c>
      <c r="D176" s="15" t="str">
        <f>Общая!E172</f>
        <v>ООО"МИКРОСОФТ"</v>
      </c>
      <c r="E176" s="15" t="s">
        <v>58</v>
      </c>
      <c r="F176" s="14" t="str">
        <f>CONCATENATE(TEXT(Общая!U172,"ДД.ММ.ГГГГ"))</f>
        <v>24.11.2023</v>
      </c>
      <c r="G176" s="38">
        <f>Общая!V172</f>
        <v>0.64583333333333304</v>
      </c>
      <c r="H176" s="42" t="s">
        <v>103</v>
      </c>
    </row>
    <row r="177" spans="2:8" ht="31.5" x14ac:dyDescent="0.25">
      <c r="B177" s="20" t="str">
        <f>CONCATENATE(Общая!B173)</f>
        <v>170</v>
      </c>
      <c r="C177" s="12" t="str">
        <f>CONCATENATE(Общая!G173," ",Общая!H173," ",Общая!I173)</f>
        <v>Аипов  Раис  Рафаилович</v>
      </c>
      <c r="D177" s="15" t="str">
        <f>Общая!E173</f>
        <v>ООО «СДТ-Тур»</v>
      </c>
      <c r="E177" s="15" t="s">
        <v>58</v>
      </c>
      <c r="F177" s="14" t="str">
        <f>CONCATENATE(TEXT(Общая!U173,"ДД.ММ.ГГГГ"))</f>
        <v>24.11.2023</v>
      </c>
      <c r="G177" s="38">
        <f>Общая!V173</f>
        <v>0.64583333333333304</v>
      </c>
      <c r="H177" s="42" t="s">
        <v>103</v>
      </c>
    </row>
    <row r="178" spans="2:8" ht="31.5" x14ac:dyDescent="0.25">
      <c r="B178" s="20" t="str">
        <f>CONCATENATE(Общая!B174)</f>
        <v>171</v>
      </c>
      <c r="C178" s="12" t="str">
        <f>CONCATENATE(Общая!G174," ",Общая!H174," ",Общая!I174)</f>
        <v>Алиев  Али  Германович</v>
      </c>
      <c r="D178" s="15" t="str">
        <f>Общая!E174</f>
        <v>ООО «СДТ-Тур»</v>
      </c>
      <c r="E178" s="15" t="s">
        <v>58</v>
      </c>
      <c r="F178" s="14" t="str">
        <f>CONCATENATE(TEXT(Общая!U174,"ДД.ММ.ГГГГ"))</f>
        <v>24.11.2023</v>
      </c>
      <c r="G178" s="38">
        <f>Общая!V174</f>
        <v>0.64583333333333304</v>
      </c>
      <c r="H178" s="42" t="s">
        <v>103</v>
      </c>
    </row>
    <row r="179" spans="2:8" ht="31.5" x14ac:dyDescent="0.25">
      <c r="B179" s="20" t="str">
        <f>CONCATENATE(Общая!B175)</f>
        <v>172</v>
      </c>
      <c r="C179" s="12" t="str">
        <f>CONCATENATE(Общая!G175," ",Общая!H175," ",Общая!I175)</f>
        <v>Коняев Юрий Анатольевич</v>
      </c>
      <c r="D179" s="15" t="str">
        <f>Общая!E175</f>
        <v>ООО  "НПО "Атом"</v>
      </c>
      <c r="E179" s="15" t="s">
        <v>58</v>
      </c>
      <c r="F179" s="14" t="str">
        <f>CONCATENATE(TEXT(Общая!U175,"ДД.ММ.ГГГГ"))</f>
        <v>24.11.2023</v>
      </c>
      <c r="G179" s="38">
        <f>Общая!V175</f>
        <v>0.64583333333333304</v>
      </c>
      <c r="H179" s="42" t="s">
        <v>103</v>
      </c>
    </row>
    <row r="180" spans="2:8" ht="31.5" x14ac:dyDescent="0.25">
      <c r="B180" s="20" t="str">
        <f>CONCATENATE(Общая!B176)</f>
        <v>173</v>
      </c>
      <c r="C180" s="12" t="str">
        <f>CONCATENATE(Общая!G176," ",Общая!H176," ",Общая!I176)</f>
        <v>Курганов Александр Викторович</v>
      </c>
      <c r="D180" s="15" t="str">
        <f>Общая!E176</f>
        <v>ИП Голубков С.В.</v>
      </c>
      <c r="E180" s="15" t="s">
        <v>58</v>
      </c>
      <c r="F180" s="14" t="str">
        <f>CONCATENATE(TEXT(Общая!U176,"ДД.ММ.ГГГГ"))</f>
        <v>24.11.2023</v>
      </c>
      <c r="G180" s="38">
        <f>Общая!V176</f>
        <v>0.64583333333333304</v>
      </c>
      <c r="H180" s="42" t="s">
        <v>103</v>
      </c>
    </row>
    <row r="181" spans="2:8" ht="31.5" x14ac:dyDescent="0.25">
      <c r="B181" s="20" t="str">
        <f>CONCATENATE(Общая!B177)</f>
        <v>174</v>
      </c>
      <c r="C181" s="12" t="str">
        <f>CONCATENATE(Общая!G177," ",Общая!H177," ",Общая!I177)</f>
        <v>Полянин Михаил Иванович</v>
      </c>
      <c r="D181" s="15" t="str">
        <f>Общая!E177</f>
        <v>ООО Озарение</v>
      </c>
      <c r="E181" s="15" t="s">
        <v>58</v>
      </c>
      <c r="F181" s="14" t="str">
        <f>CONCATENATE(TEXT(Общая!U177,"ДД.ММ.ГГГГ"))</f>
        <v>24.11.2023</v>
      </c>
      <c r="G181" s="38">
        <f>Общая!V177</f>
        <v>0.64583333333333304</v>
      </c>
      <c r="H181" s="42" t="s">
        <v>103</v>
      </c>
    </row>
    <row r="182" spans="2:8" ht="31.5" x14ac:dyDescent="0.25">
      <c r="B182" s="20" t="str">
        <f>CONCATENATE(Общая!B178)</f>
        <v>175</v>
      </c>
      <c r="C182" s="12" t="str">
        <f>CONCATENATE(Общая!G178," ",Общая!H178," ",Общая!I178)</f>
        <v>Александров Вадим Евгеньевич</v>
      </c>
      <c r="D182" s="15" t="str">
        <f>Общая!E178</f>
        <v>ООО Озарение</v>
      </c>
      <c r="E182" s="15" t="s">
        <v>58</v>
      </c>
      <c r="F182" s="14" t="str">
        <f>CONCATENATE(TEXT(Общая!U178,"ДД.ММ.ГГГГ"))</f>
        <v>24.11.2023</v>
      </c>
      <c r="G182" s="38">
        <f>Общая!V178</f>
        <v>0.64583333333333304</v>
      </c>
      <c r="H182" s="42" t="s">
        <v>103</v>
      </c>
    </row>
    <row r="183" spans="2:8" ht="31.5" x14ac:dyDescent="0.25">
      <c r="B183" s="20" t="str">
        <f>CONCATENATE(Общая!B179)</f>
        <v>176</v>
      </c>
      <c r="C183" s="12" t="str">
        <f>CONCATENATE(Общая!G179," ",Общая!H179," ",Общая!I179)</f>
        <v>Лункин Олег Сергеевич</v>
      </c>
      <c r="D183" s="15" t="str">
        <f>Общая!E179</f>
        <v>МУП "Балашихинские Коммунальные Системы"</v>
      </c>
      <c r="E183" s="15" t="s">
        <v>58</v>
      </c>
      <c r="F183" s="14" t="str">
        <f>CONCATENATE(TEXT(Общая!U179,"ДД.ММ.ГГГГ"))</f>
        <v>24.11.2023</v>
      </c>
      <c r="G183" s="38">
        <f>Общая!V179</f>
        <v>0.64583333333333304</v>
      </c>
      <c r="H183" s="42" t="s">
        <v>103</v>
      </c>
    </row>
    <row r="184" spans="2:8" ht="31.5" x14ac:dyDescent="0.25">
      <c r="B184" s="20" t="str">
        <f>CONCATENATE(Общая!B180)</f>
        <v>177</v>
      </c>
      <c r="C184" s="12" t="str">
        <f>CONCATENATE(Общая!G180," ",Общая!H180," ",Общая!I180)</f>
        <v>Исаев Максим Александрович</v>
      </c>
      <c r="D184" s="15" t="str">
        <f>Общая!E180</f>
        <v>МУП "Балашихинские Коммунальные Системы"</v>
      </c>
      <c r="E184" s="15" t="s">
        <v>58</v>
      </c>
      <c r="F184" s="14" t="str">
        <f>CONCATENATE(TEXT(Общая!U180,"ДД.ММ.ГГГГ"))</f>
        <v>24.11.2023</v>
      </c>
      <c r="G184" s="38">
        <f>Общая!V180</f>
        <v>0.64583333333333304</v>
      </c>
      <c r="H184" s="42" t="s">
        <v>103</v>
      </c>
    </row>
    <row r="185" spans="2:8" ht="31.5" x14ac:dyDescent="0.25">
      <c r="B185" s="20" t="str">
        <f>CONCATENATE(Общая!B181)</f>
        <v>178</v>
      </c>
      <c r="C185" s="12" t="str">
        <f>CONCATENATE(Общая!G181," ",Общая!H181," ",Общая!I181)</f>
        <v>Беликов  Эдуард Владимирович</v>
      </c>
      <c r="D185" s="15" t="str">
        <f>Общая!E181</f>
        <v>МУП "Балашихинские Коммунальные Системы"</v>
      </c>
      <c r="E185" s="15" t="s">
        <v>58</v>
      </c>
      <c r="F185" s="14" t="str">
        <f>CONCATENATE(TEXT(Общая!U181,"ДД.ММ.ГГГГ"))</f>
        <v>24.11.2023</v>
      </c>
      <c r="G185" s="38">
        <f>Общая!V181</f>
        <v>0.64583333333333304</v>
      </c>
      <c r="H185" s="42" t="s">
        <v>103</v>
      </c>
    </row>
    <row r="186" spans="2:8" ht="31.5" x14ac:dyDescent="0.25">
      <c r="B186" s="20" t="str">
        <f>CONCATENATE(Общая!B182)</f>
        <v>179</v>
      </c>
      <c r="C186" s="12" t="str">
        <f>CONCATENATE(Общая!G182," ",Общая!H182," ",Общая!I182)</f>
        <v>Завгородний Александр Анатольевич</v>
      </c>
      <c r="D186" s="15" t="str">
        <f>Общая!E182</f>
        <v>МУП "Балашихинские Коммунальные Системы"</v>
      </c>
      <c r="E186" s="15" t="s">
        <v>58</v>
      </c>
      <c r="F186" s="14" t="str">
        <f>CONCATENATE(TEXT(Общая!U182,"ДД.ММ.ГГГГ"))</f>
        <v>24.11.2023</v>
      </c>
      <c r="G186" s="38">
        <f>Общая!V182</f>
        <v>0.64583333333333304</v>
      </c>
      <c r="H186" s="42" t="s">
        <v>103</v>
      </c>
    </row>
    <row r="187" spans="2:8" ht="31.5" x14ac:dyDescent="0.25">
      <c r="B187" s="20" t="str">
        <f>CONCATENATE(Общая!B183)</f>
        <v>180</v>
      </c>
      <c r="C187" s="12" t="str">
        <f>CONCATENATE(Общая!G183," ",Общая!H183," ",Общая!I183)</f>
        <v>Ворожайкин   Алексей Олегович</v>
      </c>
      <c r="D187" s="15" t="str">
        <f>Общая!E183</f>
        <v>ООО "Плей-Телеком"</v>
      </c>
      <c r="E187" s="15" t="s">
        <v>58</v>
      </c>
      <c r="F187" s="14" t="str">
        <f>CONCATENATE(TEXT(Общая!U183,"ДД.ММ.ГГГГ"))</f>
        <v>24.11.2023</v>
      </c>
      <c r="G187" s="38">
        <f>Общая!V183</f>
        <v>0.66666666666666663</v>
      </c>
      <c r="H187" s="42" t="s">
        <v>103</v>
      </c>
    </row>
    <row r="188" spans="2:8" ht="31.5" x14ac:dyDescent="0.25">
      <c r="B188" s="20" t="str">
        <f>CONCATENATE(Общая!B184)</f>
        <v>181</v>
      </c>
      <c r="C188" s="12" t="str">
        <f>CONCATENATE(Общая!G184," ",Общая!H184," ",Общая!I184)</f>
        <v>Сапранов  Роман  Алексеевич</v>
      </c>
      <c r="D188" s="15" t="str">
        <f>Общая!E184</f>
        <v>ООО "Плей-Телеком"</v>
      </c>
      <c r="E188" s="15" t="s">
        <v>58</v>
      </c>
      <c r="F188" s="14" t="str">
        <f>CONCATENATE(TEXT(Общая!U184,"ДД.ММ.ГГГГ"))</f>
        <v>24.11.2023</v>
      </c>
      <c r="G188" s="38">
        <f>Общая!V184</f>
        <v>0.66666666666666663</v>
      </c>
      <c r="H188" s="42" t="s">
        <v>103</v>
      </c>
    </row>
    <row r="189" spans="2:8" ht="31.5" x14ac:dyDescent="0.25">
      <c r="B189" s="20" t="str">
        <f>CONCATENATE(Общая!B185)</f>
        <v>182</v>
      </c>
      <c r="C189" s="12" t="str">
        <f>CONCATENATE(Общая!G185," ",Общая!H185," ",Общая!I185)</f>
        <v>Елисеев Александр  Владимирович</v>
      </c>
      <c r="D189" s="15" t="str">
        <f>Общая!E185</f>
        <v>ООО "Плей-Телеком"</v>
      </c>
      <c r="E189" s="15" t="s">
        <v>58</v>
      </c>
      <c r="F189" s="14" t="str">
        <f>CONCATENATE(TEXT(Общая!U185,"ДД.ММ.ГГГГ"))</f>
        <v>24.11.2023</v>
      </c>
      <c r="G189" s="38">
        <f>Общая!V185</f>
        <v>0.66666666666666663</v>
      </c>
      <c r="H189" s="42" t="s">
        <v>103</v>
      </c>
    </row>
    <row r="190" spans="2:8" ht="31.5" x14ac:dyDescent="0.25">
      <c r="B190" s="20" t="str">
        <f>CONCATENATE(Общая!B186)</f>
        <v>183</v>
      </c>
      <c r="C190" s="12" t="str">
        <f>CONCATENATE(Общая!G186," ",Общая!H186," ",Общая!I186)</f>
        <v>Казанков Владимипр Евгеньевич</v>
      </c>
      <c r="D190" s="15" t="str">
        <f>Общая!E186</f>
        <v>ООО "Плей-Телеком"</v>
      </c>
      <c r="E190" s="15" t="s">
        <v>58</v>
      </c>
      <c r="F190" s="14" t="str">
        <f>CONCATENATE(TEXT(Общая!U186,"ДД.ММ.ГГГГ"))</f>
        <v>24.11.2023</v>
      </c>
      <c r="G190" s="38">
        <f>Общая!V186</f>
        <v>0.66666666666666663</v>
      </c>
      <c r="H190" s="42" t="s">
        <v>103</v>
      </c>
    </row>
    <row r="191" spans="2:8" ht="31.5" x14ac:dyDescent="0.25">
      <c r="B191" s="20" t="str">
        <f>CONCATENATE(Общая!B187)</f>
        <v>184</v>
      </c>
      <c r="C191" s="12" t="str">
        <f>CONCATENATE(Общая!G187," ",Общая!H187," ",Общая!I187)</f>
        <v>Коновалов Станислав  Игоревич</v>
      </c>
      <c r="D191" s="15" t="str">
        <f>Общая!E187</f>
        <v>ООО "Плей-Телеком"</v>
      </c>
      <c r="E191" s="15" t="s">
        <v>58</v>
      </c>
      <c r="F191" s="14" t="str">
        <f>CONCATENATE(TEXT(Общая!U187,"ДД.ММ.ГГГГ"))</f>
        <v>24.11.2023</v>
      </c>
      <c r="G191" s="38">
        <f>Общая!V187</f>
        <v>0.66666666666666663</v>
      </c>
      <c r="H191" s="42" t="s">
        <v>103</v>
      </c>
    </row>
    <row r="192" spans="2:8" ht="31.5" x14ac:dyDescent="0.25">
      <c r="B192" s="20" t="str">
        <f>CONCATENATE(Общая!B188)</f>
        <v>185</v>
      </c>
      <c r="C192" s="12" t="str">
        <f>CONCATENATE(Общая!G188," ",Общая!H188," ",Общая!I188)</f>
        <v>Горелов   Юрий Алексеевич</v>
      </c>
      <c r="D192" s="15" t="str">
        <f>Общая!E188</f>
        <v>МУ «МДС «Багратион» </v>
      </c>
      <c r="E192" s="15" t="s">
        <v>58</v>
      </c>
      <c r="F192" s="14" t="str">
        <f>CONCATENATE(TEXT(Общая!U188,"ДД.ММ.ГГГГ"))</f>
        <v>24.11.2023</v>
      </c>
      <c r="G192" s="38">
        <f>Общая!V188</f>
        <v>0.66666666666666663</v>
      </c>
      <c r="H192" s="42" t="s">
        <v>103</v>
      </c>
    </row>
    <row r="193" spans="2:8" ht="31.5" x14ac:dyDescent="0.25">
      <c r="B193" s="20" t="str">
        <f>CONCATENATE(Общая!B189)</f>
        <v>186</v>
      </c>
      <c r="C193" s="12" t="str">
        <f>CONCATENATE(Общая!G189," ",Общая!H189," ",Общая!I189)</f>
        <v>Поляков   Александр Васильевич</v>
      </c>
      <c r="D193" s="15" t="str">
        <f>Общая!E189</f>
        <v>МУ «МДС «Багратион» </v>
      </c>
      <c r="E193" s="15" t="s">
        <v>58</v>
      </c>
      <c r="F193" s="14" t="str">
        <f>CONCATENATE(TEXT(Общая!U189,"ДД.ММ.ГГГГ"))</f>
        <v>24.11.2023</v>
      </c>
      <c r="G193" s="38">
        <f>Общая!V189</f>
        <v>0.66666666666666663</v>
      </c>
      <c r="H193" s="42" t="s">
        <v>103</v>
      </c>
    </row>
    <row r="194" spans="2:8" ht="31.5" x14ac:dyDescent="0.25">
      <c r="B194" s="20" t="str">
        <f>CONCATENATE(Общая!B190)</f>
        <v>187</v>
      </c>
      <c r="C194" s="12" t="str">
        <f>CONCATENATE(Общая!G190," ",Общая!H190," ",Общая!I190)</f>
        <v>Постников  Андрей  Вячеславович</v>
      </c>
      <c r="D194" s="15" t="str">
        <f>Общая!E190</f>
        <v xml:space="preserve">ИП Постников Андрей Вячеславович </v>
      </c>
      <c r="E194" s="15" t="s">
        <v>58</v>
      </c>
      <c r="F194" s="14" t="str">
        <f>CONCATENATE(TEXT(Общая!U190,"ДД.ММ.ГГГГ"))</f>
        <v>24.11.2023</v>
      </c>
      <c r="G194" s="38">
        <f>Общая!V190</f>
        <v>0.66666666666666663</v>
      </c>
      <c r="H194" s="42" t="s">
        <v>103</v>
      </c>
    </row>
    <row r="195" spans="2:8" ht="31.5" x14ac:dyDescent="0.25">
      <c r="B195" s="20" t="str">
        <f>CONCATENATE(Общая!B191)</f>
        <v>188</v>
      </c>
      <c r="C195" s="12" t="str">
        <f>CONCATENATE(Общая!G191," ",Общая!H191," ",Общая!I191)</f>
        <v xml:space="preserve">Лавров  Владимир Михайлович </v>
      </c>
      <c r="D195" s="15" t="str">
        <f>Общая!E191</f>
        <v xml:space="preserve">ООО НПО "ИнформБио </v>
      </c>
      <c r="E195" s="15" t="s">
        <v>58</v>
      </c>
      <c r="F195" s="14" t="str">
        <f>CONCATENATE(TEXT(Общая!U191,"ДД.ММ.ГГГГ"))</f>
        <v>24.11.2023</v>
      </c>
      <c r="G195" s="38">
        <f>Общая!V191</f>
        <v>0.66666666666666663</v>
      </c>
      <c r="H195" s="42" t="s">
        <v>103</v>
      </c>
    </row>
    <row r="196" spans="2:8" ht="31.5" x14ac:dyDescent="0.25">
      <c r="B196" s="20" t="str">
        <f>CONCATENATE(Общая!B192)</f>
        <v>190</v>
      </c>
      <c r="C196" s="12" t="str">
        <f>CONCATENATE(Общая!G192," ",Общая!H192," ",Общая!I192)</f>
        <v>Швецов  Григорий Николаевич</v>
      </c>
      <c r="D196" s="15" t="str">
        <f>Общая!E192</f>
        <v>ООО "НОЗМП"</v>
      </c>
      <c r="E196" s="15" t="s">
        <v>58</v>
      </c>
      <c r="F196" s="14" t="str">
        <f>CONCATENATE(TEXT(Общая!U192,"ДД.ММ.ГГГГ"))</f>
        <v>24.11.2023</v>
      </c>
      <c r="G196" s="38">
        <f>Общая!V192</f>
        <v>0.66666666666666663</v>
      </c>
      <c r="H196" s="42" t="s">
        <v>103</v>
      </c>
    </row>
    <row r="197" spans="2:8" ht="31.5" x14ac:dyDescent="0.25">
      <c r="B197" s="20" t="str">
        <f>CONCATENATE(Общая!B193)</f>
        <v>191</v>
      </c>
      <c r="C197" s="12" t="str">
        <f>CONCATENATE(Общая!G193," ",Общая!H193," ",Общая!I193)</f>
        <v xml:space="preserve">  </v>
      </c>
      <c r="D197" s="15">
        <f>Общая!E193</f>
        <v>0</v>
      </c>
      <c r="E197" s="15" t="s">
        <v>58</v>
      </c>
      <c r="F197" s="14" t="str">
        <f>CONCATENATE(TEXT(Общая!U193,"ДД.ММ.ГГГГ"))</f>
        <v>24.11.2023</v>
      </c>
      <c r="G197" s="38">
        <f>Общая!V193</f>
        <v>0.66666666666666663</v>
      </c>
      <c r="H197" s="42" t="s">
        <v>103</v>
      </c>
    </row>
    <row r="198" spans="2:8" ht="31.5" x14ac:dyDescent="0.25">
      <c r="B198" s="20" t="str">
        <f>CONCATENATE(Общая!B194)</f>
        <v>192</v>
      </c>
      <c r="C198" s="12" t="str">
        <f>CONCATENATE(Общая!G194," ",Общая!H194," ",Общая!I194)</f>
        <v xml:space="preserve">  </v>
      </c>
      <c r="D198" s="15">
        <f>Общая!E194</f>
        <v>0</v>
      </c>
      <c r="E198" s="15" t="s">
        <v>58</v>
      </c>
      <c r="F198" s="14" t="str">
        <f>CONCATENATE(TEXT(Общая!U194,"ДД.ММ.ГГГГ"))</f>
        <v>24.11.2023</v>
      </c>
      <c r="G198" s="38">
        <f>Общая!V194</f>
        <v>0.66666666666666663</v>
      </c>
      <c r="H198" s="42" t="s">
        <v>103</v>
      </c>
    </row>
    <row r="199" spans="2:8" ht="31.5" x14ac:dyDescent="0.25">
      <c r="B199" s="20" t="str">
        <f>CONCATENATE(Общая!B195)</f>
        <v>193</v>
      </c>
      <c r="C199" s="12" t="str">
        <f>CONCATENATE(Общая!G195," ",Общая!H195," ",Общая!I195)</f>
        <v xml:space="preserve">  </v>
      </c>
      <c r="D199" s="15">
        <f>Общая!E195</f>
        <v>0</v>
      </c>
      <c r="E199" s="15" t="s">
        <v>58</v>
      </c>
      <c r="F199" s="14" t="str">
        <f>CONCATENATE(TEXT(Общая!U195,"ДД.ММ.ГГГГ"))</f>
        <v>24.11.2023</v>
      </c>
      <c r="G199" s="38">
        <f>Общая!V195</f>
        <v>0.66666666666666663</v>
      </c>
      <c r="H199" s="42" t="s">
        <v>103</v>
      </c>
    </row>
    <row r="200" spans="2:8" ht="31.5" x14ac:dyDescent="0.25">
      <c r="B200" s="20" t="str">
        <f>CONCATENATE(Общая!B196)</f>
        <v>194</v>
      </c>
      <c r="C200" s="12" t="str">
        <f>CONCATENATE(Общая!G196," ",Общая!H196," ",Общая!I196)</f>
        <v xml:space="preserve">  </v>
      </c>
      <c r="D200" s="15">
        <f>Общая!E196</f>
        <v>0</v>
      </c>
      <c r="E200" s="15" t="s">
        <v>58</v>
      </c>
      <c r="F200" s="14" t="str">
        <f>CONCATENATE(TEXT(Общая!U196,"ДД.ММ.ГГГГ"))</f>
        <v>24.11.2023</v>
      </c>
      <c r="G200" s="38">
        <f>Общая!V196</f>
        <v>0.66666666666666663</v>
      </c>
      <c r="H200" s="42" t="s">
        <v>103</v>
      </c>
    </row>
    <row r="201" spans="2:8" ht="31.5" x14ac:dyDescent="0.25">
      <c r="B201" s="20" t="str">
        <f>CONCATENATE(Общая!B197)</f>
        <v>195</v>
      </c>
      <c r="C201" s="12" t="str">
        <f>CONCATENATE(Общая!G197," ",Общая!H197," ",Общая!I197)</f>
        <v xml:space="preserve">  </v>
      </c>
      <c r="D201" s="15">
        <f>Общая!E197</f>
        <v>0</v>
      </c>
      <c r="E201" s="15" t="s">
        <v>58</v>
      </c>
      <c r="F201" s="14" t="str">
        <f>CONCATENATE(TEXT(Общая!U197,"ДД.ММ.ГГГГ"))</f>
        <v>24.11.2023</v>
      </c>
      <c r="G201" s="38">
        <f>Общая!V197</f>
        <v>0</v>
      </c>
      <c r="H201" s="42" t="s">
        <v>103</v>
      </c>
    </row>
    <row r="202" spans="2:8" ht="31.5" x14ac:dyDescent="0.25">
      <c r="B202" s="20" t="str">
        <f>CONCATENATE(Общая!B198)</f>
        <v>196</v>
      </c>
      <c r="C202" s="12" t="str">
        <f>CONCATENATE(Общая!G198," ",Общая!H198," ",Общая!I198)</f>
        <v xml:space="preserve">  </v>
      </c>
      <c r="D202" s="15">
        <f>Общая!E198</f>
        <v>0</v>
      </c>
      <c r="E202" s="15" t="s">
        <v>58</v>
      </c>
      <c r="F202" s="14" t="str">
        <f>CONCATENATE(TEXT(Общая!U198,"ДД.ММ.ГГГГ"))</f>
        <v>24.11.2023</v>
      </c>
      <c r="G202" s="38">
        <f>Общая!V198</f>
        <v>0.6875</v>
      </c>
      <c r="H202" s="42" t="s">
        <v>103</v>
      </c>
    </row>
    <row r="203" spans="2:8" ht="31.5" x14ac:dyDescent="0.25">
      <c r="B203" s="20" t="str">
        <f>CONCATENATE(Общая!B199)</f>
        <v>197</v>
      </c>
      <c r="C203" s="12" t="str">
        <f>CONCATENATE(Общая!G199," ",Общая!H199," ",Общая!I199)</f>
        <v xml:space="preserve">  </v>
      </c>
      <c r="D203" s="15">
        <f>Общая!E199</f>
        <v>0</v>
      </c>
      <c r="E203" s="15" t="s">
        <v>58</v>
      </c>
      <c r="F203" s="14" t="str">
        <f>CONCATENATE(TEXT(Общая!U199,"ДД.ММ.ГГГГ"))</f>
        <v>24.11.2023</v>
      </c>
      <c r="G203" s="38">
        <f>Общая!V199</f>
        <v>0.6875</v>
      </c>
      <c r="H203" s="42" t="s">
        <v>103</v>
      </c>
    </row>
    <row r="204" spans="2:8" ht="31.5" x14ac:dyDescent="0.25">
      <c r="B204" s="20" t="str">
        <f>CONCATENATE(Общая!B200)</f>
        <v>198</v>
      </c>
      <c r="C204" s="12" t="str">
        <f>CONCATENATE(Общая!G200," ",Общая!H200," ",Общая!I200)</f>
        <v xml:space="preserve">  </v>
      </c>
      <c r="D204" s="15">
        <f>Общая!E200</f>
        <v>0</v>
      </c>
      <c r="E204" s="15" t="s">
        <v>58</v>
      </c>
      <c r="F204" s="14" t="str">
        <f>CONCATENATE(TEXT(Общая!U200,"ДД.ММ.ГГГГ"))</f>
        <v>24.11.2023</v>
      </c>
      <c r="G204" s="38">
        <f>Общая!V200</f>
        <v>0.6875</v>
      </c>
      <c r="H204" s="42" t="s">
        <v>103</v>
      </c>
    </row>
    <row r="205" spans="2:8" ht="31.5" x14ac:dyDescent="0.25">
      <c r="B205" s="20" t="str">
        <f>CONCATENATE(Общая!B201)</f>
        <v>199</v>
      </c>
      <c r="C205" s="12" t="str">
        <f>CONCATENATE(Общая!G201," ",Общая!H201," ",Общая!I201)</f>
        <v xml:space="preserve">  </v>
      </c>
      <c r="D205" s="15">
        <f>Общая!E201</f>
        <v>0</v>
      </c>
      <c r="E205" s="15" t="s">
        <v>58</v>
      </c>
      <c r="F205" s="14" t="str">
        <f>CONCATENATE(TEXT(Общая!U201,"ДД.ММ.ГГГГ"))</f>
        <v>24.11.2023</v>
      </c>
      <c r="G205" s="38">
        <f>Общая!V201</f>
        <v>0.6875</v>
      </c>
      <c r="H205" s="42" t="s">
        <v>103</v>
      </c>
    </row>
    <row r="206" spans="2:8" ht="31.5" x14ac:dyDescent="0.25">
      <c r="B206" s="20" t="str">
        <f>CONCATENATE(Общая!B202)</f>
        <v>200</v>
      </c>
      <c r="C206" s="12" t="str">
        <f>CONCATENATE(Общая!G202," ",Общая!H202," ",Общая!I202)</f>
        <v xml:space="preserve">  </v>
      </c>
      <c r="D206" s="15">
        <f>Общая!E202</f>
        <v>0</v>
      </c>
      <c r="E206" s="15" t="s">
        <v>58</v>
      </c>
      <c r="F206" s="14" t="str">
        <f>CONCATENATE(TEXT(Общая!U202,"ДД.ММ.ГГГГ"))</f>
        <v>24.11.2023</v>
      </c>
      <c r="G206" s="38">
        <f>Общая!V202</f>
        <v>0.6875</v>
      </c>
      <c r="H206" s="42" t="s">
        <v>103</v>
      </c>
    </row>
    <row r="207" spans="2:8" ht="31.5" x14ac:dyDescent="0.25">
      <c r="B207" s="20" t="str">
        <f>CONCATENATE(Общая!B203)</f>
        <v>201</v>
      </c>
      <c r="C207" s="12" t="str">
        <f>CONCATENATE(Общая!G203," ",Общая!H203," ",Общая!I203)</f>
        <v xml:space="preserve">  </v>
      </c>
      <c r="D207" s="15">
        <f>Общая!E203</f>
        <v>0</v>
      </c>
      <c r="E207" s="15" t="s">
        <v>58</v>
      </c>
      <c r="F207" s="14" t="str">
        <f>CONCATENATE(TEXT(Общая!U203,"ДД.ММ.ГГГГ"))</f>
        <v>24.11.2023</v>
      </c>
      <c r="G207" s="38">
        <f>Общая!V203</f>
        <v>0.6875</v>
      </c>
      <c r="H207" s="42" t="s">
        <v>103</v>
      </c>
    </row>
    <row r="208" spans="2:8" ht="31.5" x14ac:dyDescent="0.25">
      <c r="B208" s="20" t="str">
        <f>CONCATENATE(Общая!B204)</f>
        <v>202</v>
      </c>
      <c r="C208" s="12" t="str">
        <f>CONCATENATE(Общая!G204," ",Общая!H204," ",Общая!I204)</f>
        <v xml:space="preserve">  </v>
      </c>
      <c r="D208" s="15">
        <f>Общая!E204</f>
        <v>0</v>
      </c>
      <c r="E208" s="15" t="s">
        <v>58</v>
      </c>
      <c r="F208" s="14" t="str">
        <f>CONCATENATE(TEXT(Общая!U204,"ДД.ММ.ГГГГ"))</f>
        <v>24.11.2023</v>
      </c>
      <c r="G208" s="38">
        <f>Общая!V204</f>
        <v>0.6875</v>
      </c>
      <c r="H208" s="42" t="s">
        <v>103</v>
      </c>
    </row>
    <row r="209" spans="2:8" ht="31.5" x14ac:dyDescent="0.25">
      <c r="B209" s="20" t="str">
        <f>CONCATENATE(Общая!B205)</f>
        <v>203</v>
      </c>
      <c r="C209" s="12" t="str">
        <f>CONCATENATE(Общая!G205," ",Общая!H205," ",Общая!I205)</f>
        <v xml:space="preserve">  </v>
      </c>
      <c r="D209" s="15">
        <f>Общая!E205</f>
        <v>0</v>
      </c>
      <c r="E209" s="15" t="s">
        <v>58</v>
      </c>
      <c r="F209" s="14" t="str">
        <f>CONCATENATE(TEXT(Общая!U205,"ДД.ММ.ГГГГ"))</f>
        <v>24.11.2023</v>
      </c>
      <c r="G209" s="38">
        <f>Общая!V205</f>
        <v>0.6875</v>
      </c>
      <c r="H209" s="42" t="s">
        <v>103</v>
      </c>
    </row>
    <row r="210" spans="2:8" ht="31.5" x14ac:dyDescent="0.25">
      <c r="B210" s="20" t="str">
        <f>CONCATENATE(Общая!B206)</f>
        <v>204</v>
      </c>
      <c r="C210" s="12" t="str">
        <f>CONCATENATE(Общая!G206," ",Общая!H206," ",Общая!I206)</f>
        <v xml:space="preserve">  </v>
      </c>
      <c r="D210" s="15">
        <f>Общая!E206</f>
        <v>0</v>
      </c>
      <c r="E210" s="15" t="s">
        <v>58</v>
      </c>
      <c r="F210" s="14" t="str">
        <f>CONCATENATE(TEXT(Общая!U206,"ДД.ММ.ГГГГ"))</f>
        <v>24.11.2023</v>
      </c>
      <c r="G210" s="38">
        <f>Общая!V206</f>
        <v>0.6875</v>
      </c>
      <c r="H210" s="42" t="s">
        <v>103</v>
      </c>
    </row>
    <row r="211" spans="2:8" ht="31.5" x14ac:dyDescent="0.25">
      <c r="B211" s="20" t="str">
        <f>CONCATENATE(Общая!B207)</f>
        <v>205</v>
      </c>
      <c r="C211" s="12" t="str">
        <f>CONCATENATE(Общая!G207," ",Общая!H207," ",Общая!I207)</f>
        <v xml:space="preserve">  </v>
      </c>
      <c r="D211" s="15">
        <f>Общая!E207</f>
        <v>0</v>
      </c>
      <c r="E211" s="15" t="s">
        <v>58</v>
      </c>
      <c r="F211" s="14" t="str">
        <f>CONCATENATE(TEXT(Общая!U207,"ДД.ММ.ГГГГ"))</f>
        <v>24.11.2023</v>
      </c>
      <c r="G211" s="38">
        <f>Общая!V207</f>
        <v>0.6875</v>
      </c>
      <c r="H211" s="42" t="s">
        <v>103</v>
      </c>
    </row>
    <row r="212" spans="2:8" ht="31.5" x14ac:dyDescent="0.25">
      <c r="B212" s="20" t="str">
        <f>CONCATENATE(Общая!B208)</f>
        <v>206</v>
      </c>
      <c r="C212" s="12" t="str">
        <f>CONCATENATE(Общая!G208," ",Общая!H208," ",Общая!I208)</f>
        <v xml:space="preserve">  </v>
      </c>
      <c r="D212" s="15">
        <f>Общая!E208</f>
        <v>0</v>
      </c>
      <c r="E212" s="15" t="s">
        <v>58</v>
      </c>
      <c r="F212" s="14" t="str">
        <f>CONCATENATE(TEXT(Общая!U208,"ДД.ММ.ГГГГ"))</f>
        <v>24.11.2023</v>
      </c>
      <c r="G212" s="38">
        <f>Общая!V208</f>
        <v>0.6875</v>
      </c>
      <c r="H212" s="42" t="s">
        <v>103</v>
      </c>
    </row>
    <row r="213" spans="2:8" ht="31.5" x14ac:dyDescent="0.25">
      <c r="B213" s="20" t="str">
        <f>CONCATENATE(Общая!B209)</f>
        <v>207</v>
      </c>
      <c r="C213" s="12" t="str">
        <f>CONCATENATE(Общая!G209," ",Общая!H209," ",Общая!I209)</f>
        <v xml:space="preserve">  </v>
      </c>
      <c r="D213" s="15">
        <f>Общая!E209</f>
        <v>0</v>
      </c>
      <c r="E213" s="15" t="s">
        <v>58</v>
      </c>
      <c r="F213" s="14" t="str">
        <f>CONCATENATE(TEXT(Общая!U209,"ДД.ММ.ГГГГ"))</f>
        <v>24.11.2023</v>
      </c>
      <c r="G213" s="38">
        <f>Общая!V209</f>
        <v>0.6875</v>
      </c>
      <c r="H213" s="42" t="s">
        <v>103</v>
      </c>
    </row>
    <row r="214" spans="2:8" ht="31.5" x14ac:dyDescent="0.25">
      <c r="B214" s="20" t="str">
        <f>CONCATENATE(Общая!B210)</f>
        <v>208</v>
      </c>
      <c r="C214" s="12" t="str">
        <f>CONCATENATE(Общая!G210," ",Общая!H210," ",Общая!I210)</f>
        <v xml:space="preserve">  </v>
      </c>
      <c r="D214" s="15">
        <f>Общая!E210</f>
        <v>0</v>
      </c>
      <c r="E214" s="15" t="s">
        <v>58</v>
      </c>
      <c r="F214" s="14" t="str">
        <f>CONCATENATE(TEXT(Общая!U210,"ДД.ММ.ГГГГ"))</f>
        <v>24.11.2023</v>
      </c>
      <c r="G214" s="38">
        <f>Общая!V210</f>
        <v>0.6875</v>
      </c>
      <c r="H214" s="42" t="s">
        <v>103</v>
      </c>
    </row>
    <row r="215" spans="2:8" ht="31.5" x14ac:dyDescent="0.25">
      <c r="B215" s="20" t="str">
        <f>CONCATENATE(Общая!B211)</f>
        <v>209</v>
      </c>
      <c r="C215" s="12" t="str">
        <f>CONCATENATE(Общая!G211," ",Общая!H211," ",Общая!I211)</f>
        <v xml:space="preserve">  </v>
      </c>
      <c r="D215" s="15">
        <f>Общая!E211</f>
        <v>0</v>
      </c>
      <c r="E215" s="15" t="s">
        <v>58</v>
      </c>
      <c r="F215" s="14" t="str">
        <f>CONCATENATE(TEXT(Общая!U211,"ДД.ММ.ГГГГ"))</f>
        <v>24.11.2023</v>
      </c>
      <c r="G215" s="38">
        <f>Общая!V211</f>
        <v>0.6875</v>
      </c>
      <c r="H215" s="42" t="s">
        <v>103</v>
      </c>
    </row>
    <row r="216" spans="2:8" ht="31.5" x14ac:dyDescent="0.25">
      <c r="B216" s="20" t="str">
        <f>CONCATENATE(Общая!B212)</f>
        <v>210</v>
      </c>
      <c r="C216" s="12" t="str">
        <f>CONCATENATE(Общая!G212," ",Общая!H212," ",Общая!I212)</f>
        <v xml:space="preserve">  </v>
      </c>
      <c r="D216" s="15">
        <f>Общая!E212</f>
        <v>0</v>
      </c>
      <c r="E216" s="15" t="s">
        <v>58</v>
      </c>
      <c r="F216" s="14" t="str">
        <f>CONCATENATE(TEXT(Общая!U212,"ДД.ММ.ГГГГ"))</f>
        <v>24.11.2023</v>
      </c>
      <c r="G216" s="38">
        <f>Общая!V212</f>
        <v>0.6875</v>
      </c>
      <c r="H216" s="42" t="s">
        <v>103</v>
      </c>
    </row>
    <row r="217" spans="2:8" ht="31.5" x14ac:dyDescent="0.25">
      <c r="B217" s="20" t="str">
        <f>CONCATENATE(Общая!B213)</f>
        <v>211</v>
      </c>
      <c r="C217" s="12" t="str">
        <f>CONCATENATE(Общая!G213," ",Общая!H213," ",Общая!I213)</f>
        <v xml:space="preserve">  </v>
      </c>
      <c r="D217" s="15">
        <f>Общая!E213</f>
        <v>0</v>
      </c>
      <c r="E217" s="15" t="s">
        <v>58</v>
      </c>
      <c r="F217" s="14" t="str">
        <f>CONCATENATE(TEXT(Общая!U213,"ДД.ММ.ГГГГ"))</f>
        <v>24.11.2023</v>
      </c>
      <c r="G217" s="38">
        <f>Общая!V213</f>
        <v>0</v>
      </c>
      <c r="H217" s="42" t="s">
        <v>103</v>
      </c>
    </row>
    <row r="218" spans="2:8" x14ac:dyDescent="0.25">
      <c r="B218" s="21"/>
      <c r="C218" s="22"/>
      <c r="D218" s="23"/>
      <c r="E218" s="23"/>
      <c r="F218" s="24"/>
      <c r="G218" s="1"/>
      <c r="H218" s="25"/>
    </row>
    <row r="219" spans="2:8" x14ac:dyDescent="0.25">
      <c r="B219" s="21"/>
      <c r="C219" s="22"/>
      <c r="D219" s="23"/>
      <c r="E219" s="23"/>
      <c r="F219" s="24"/>
      <c r="G219" s="1"/>
      <c r="H219" s="25"/>
    </row>
    <row r="220" spans="2:8" ht="18.75" x14ac:dyDescent="0.25">
      <c r="C220" s="6" t="s">
        <v>193</v>
      </c>
      <c r="D220"/>
      <c r="E220" s="9"/>
      <c r="G220" s="41"/>
    </row>
    <row r="221" spans="2:8" ht="18.75" x14ac:dyDescent="0.25">
      <c r="C221" s="6"/>
      <c r="D221" s="9"/>
      <c r="G221" s="1"/>
    </row>
    <row r="222" spans="2:8" ht="18.75" x14ac:dyDescent="0.25">
      <c r="C222" s="6"/>
      <c r="D222" s="9"/>
      <c r="G222" s="1"/>
    </row>
    <row r="223" spans="2:8" ht="18.75" x14ac:dyDescent="0.25">
      <c r="C223" s="8" t="s">
        <v>114</v>
      </c>
      <c r="D223" s="9"/>
      <c r="G223" s="1"/>
    </row>
    <row r="224" spans="2:8" ht="18.75" x14ac:dyDescent="0.25">
      <c r="C224" s="7"/>
      <c r="D224"/>
    </row>
    <row r="225" spans="3:4" ht="18.75" x14ac:dyDescent="0.25">
      <c r="C225" s="7"/>
      <c r="D225"/>
    </row>
    <row r="226" spans="3:4" ht="18.75" x14ac:dyDescent="0.25">
      <c r="C226" s="7" t="s">
        <v>61</v>
      </c>
      <c r="D226"/>
    </row>
    <row r="227" spans="3:4" ht="18.75" x14ac:dyDescent="0.25">
      <c r="C227" s="6"/>
      <c r="D227"/>
    </row>
    <row r="228" spans="3:4" ht="18.75" x14ac:dyDescent="0.25">
      <c r="C228" s="6" t="s">
        <v>162</v>
      </c>
      <c r="D228"/>
    </row>
  </sheetData>
  <pageMargins left="0.70866141732283472" right="0.70866141732283472" top="0.70866141732283472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9"/>
  <sheetViews>
    <sheetView view="pageBreakPreview" zoomScale="30" zoomScaleNormal="80" zoomScaleSheetLayoutView="30" workbookViewId="0">
      <selection activeCell="C3" sqref="C3"/>
    </sheetView>
  </sheetViews>
  <sheetFormatPr defaultRowHeight="38.25" x14ac:dyDescent="0.55000000000000004"/>
  <cols>
    <col min="1" max="1" width="1.7109375" style="27" customWidth="1"/>
    <col min="2" max="2" width="10.85546875" style="27" customWidth="1"/>
    <col min="3" max="3" width="172.140625" style="27" customWidth="1"/>
    <col min="4" max="4" width="98.42578125" style="27" bestFit="1" customWidth="1"/>
    <col min="5" max="5" width="40.85546875" style="27" customWidth="1"/>
    <col min="6" max="6" width="111.42578125" style="37" customWidth="1"/>
    <col min="7" max="7" width="52.28515625" style="27" customWidth="1"/>
    <col min="8" max="8" width="71.28515625" style="27" bestFit="1" customWidth="1"/>
    <col min="9" max="9" width="21.140625" style="27" customWidth="1"/>
    <col min="10" max="26" width="9.140625" style="27"/>
    <col min="27" max="27" width="9.5703125" style="27" customWidth="1"/>
    <col min="28" max="16384" width="9.140625" style="27"/>
  </cols>
  <sheetData>
    <row r="1" spans="2:8" ht="150.75" customHeight="1" x14ac:dyDescent="0.25">
      <c r="B1" s="26" t="s">
        <v>5</v>
      </c>
      <c r="C1" s="26" t="s">
        <v>47</v>
      </c>
      <c r="D1" s="26" t="s">
        <v>45</v>
      </c>
      <c r="E1" s="26" t="s">
        <v>37</v>
      </c>
      <c r="F1" s="26" t="s">
        <v>44</v>
      </c>
      <c r="G1" s="26" t="s">
        <v>38</v>
      </c>
      <c r="H1" s="26" t="s">
        <v>39</v>
      </c>
    </row>
    <row r="2" spans="2:8" x14ac:dyDescent="0.25">
      <c r="B2" s="26"/>
      <c r="C2" s="26"/>
      <c r="D2" s="26"/>
      <c r="E2" s="26"/>
      <c r="F2" s="26"/>
      <c r="G2" s="26"/>
      <c r="H2" s="26"/>
    </row>
    <row r="3" spans="2:8" x14ac:dyDescent="0.55000000000000004">
      <c r="B3" s="26" t="e">
        <f>CONCATENATE(Общая!#REF!)</f>
        <v>#REF!</v>
      </c>
      <c r="C3" s="28" t="e">
        <f>CONCATENATE(Общая!#REF!," ",Общая!#REF!," ",Общая!#REF!,"
",Общая!#REF!,", ",Общая!#REF!,", ",Общая!#REF!)</f>
        <v>#REF!</v>
      </c>
      <c r="D3" s="29" t="e">
        <f>CONCATENATE(Общая!#REF!)</f>
        <v>#REF!</v>
      </c>
      <c r="E3" s="29" t="e">
        <f>CONCATENATE(TEXT(Общая!#REF!,"ДД.ММ.ГГГГ"),",
 ",Общая!#REF!)</f>
        <v>#REF!</v>
      </c>
      <c r="F3" s="30" t="e">
        <f>CONCATENATE(Общая!#REF!, "
 ",Общая!#REF!)</f>
        <v>#REF!</v>
      </c>
      <c r="G3" s="26"/>
      <c r="H3" s="26"/>
    </row>
    <row r="4" spans="2:8" s="31" customFormat="1" x14ac:dyDescent="0.55000000000000004">
      <c r="B4" s="26" t="e">
        <f>CONCATENATE(Общая!#REF!)</f>
        <v>#REF!</v>
      </c>
      <c r="C4" s="28" t="e">
        <f>CONCATENATE(Общая!#REF!," ",Общая!#REF!," ",Общая!#REF!,"
",Общая!#REF!,", ",Общая!#REF!,", ",Общая!#REF!)</f>
        <v>#REF!</v>
      </c>
      <c r="D4" s="29" t="e">
        <f>CONCATENATE(Общая!#REF!)</f>
        <v>#REF!</v>
      </c>
      <c r="E4" s="29" t="e">
        <f>CONCATENATE(TEXT(Общая!#REF!,"ДД.ММ.ГГГГ"),",
 ",Общая!#REF!)</f>
        <v>#REF!</v>
      </c>
      <c r="F4" s="30" t="e">
        <f>CONCATENATE(Общая!#REF!, "
 ",Общая!#REF!)</f>
        <v>#REF!</v>
      </c>
      <c r="G4" s="26"/>
      <c r="H4" s="26"/>
    </row>
    <row r="5" spans="2:8" s="31" customFormat="1" x14ac:dyDescent="0.55000000000000004">
      <c r="B5" s="26" t="e">
        <f>CONCATENATE(Общая!#REF!)</f>
        <v>#REF!</v>
      </c>
      <c r="C5" s="28" t="e">
        <f>CONCATENATE(Общая!#REF!," ",Общая!#REF!," ",Общая!#REF!,"
",Общая!#REF!,", ",Общая!#REF!,", ",Общая!#REF!)</f>
        <v>#REF!</v>
      </c>
      <c r="D5" s="29" t="e">
        <f>CONCATENATE(Общая!#REF!)</f>
        <v>#REF!</v>
      </c>
      <c r="E5" s="29" t="e">
        <f>CONCATENATE(TEXT(Общая!#REF!,"ДД.ММ.ГГГГ"),",
 ",Общая!#REF!)</f>
        <v>#REF!</v>
      </c>
      <c r="F5" s="30" t="e">
        <f>CONCATENATE(Общая!#REF!, "
 ",Общая!#REF!)</f>
        <v>#REF!</v>
      </c>
      <c r="G5" s="26"/>
      <c r="H5" s="26"/>
    </row>
    <row r="6" spans="2:8" s="31" customFormat="1" x14ac:dyDescent="0.55000000000000004">
      <c r="B6" s="26" t="e">
        <f>CONCATENATE(Общая!#REF!)</f>
        <v>#REF!</v>
      </c>
      <c r="C6" s="28" t="e">
        <f>CONCATENATE(Общая!#REF!," ",Общая!#REF!," ",Общая!#REF!,"
",Общая!#REF!,", ",Общая!#REF!,", ",Общая!#REF!)</f>
        <v>#REF!</v>
      </c>
      <c r="D6" s="29" t="e">
        <f>CONCATENATE(Общая!#REF!)</f>
        <v>#REF!</v>
      </c>
      <c r="E6" s="29" t="e">
        <f>CONCATENATE(TEXT(Общая!#REF!,"ДД.ММ.ГГГГ"),",
 ",Общая!#REF!)</f>
        <v>#REF!</v>
      </c>
      <c r="F6" s="30" t="e">
        <f>CONCATENATE(Общая!#REF!, "
 ",Общая!#REF!)</f>
        <v>#REF!</v>
      </c>
      <c r="G6" s="26"/>
      <c r="H6" s="26"/>
    </row>
    <row r="7" spans="2:8" s="31" customFormat="1" x14ac:dyDescent="0.55000000000000004">
      <c r="B7" s="26" t="e">
        <f>CONCATENATE(Общая!#REF!)</f>
        <v>#REF!</v>
      </c>
      <c r="C7" s="28" t="e">
        <f>CONCATENATE(Общая!#REF!," ",Общая!#REF!," ",Общая!#REF!,"
",Общая!#REF!,", ",Общая!#REF!,", ",Общая!#REF!)</f>
        <v>#REF!</v>
      </c>
      <c r="D7" s="29" t="e">
        <f>CONCATENATE(Общая!#REF!)</f>
        <v>#REF!</v>
      </c>
      <c r="E7" s="29" t="e">
        <f>CONCATENATE(TEXT(Общая!#REF!,"ДД.ММ.ГГГГ"),",
 ",Общая!#REF!)</f>
        <v>#REF!</v>
      </c>
      <c r="F7" s="30" t="e">
        <f>CONCATENATE(Общая!#REF!, "
 ",Общая!#REF!)</f>
        <v>#REF!</v>
      </c>
      <c r="G7" s="26"/>
      <c r="H7" s="26"/>
    </row>
    <row r="8" spans="2:8" s="31" customFormat="1" x14ac:dyDescent="0.55000000000000004">
      <c r="B8" s="26" t="e">
        <f>CONCATENATE(Общая!#REF!)</f>
        <v>#REF!</v>
      </c>
      <c r="C8" s="28" t="e">
        <f>CONCATENATE(Общая!#REF!," ",Общая!#REF!," ",Общая!#REF!,"
",Общая!#REF!,", ",Общая!#REF!,", ",Общая!#REF!)</f>
        <v>#REF!</v>
      </c>
      <c r="D8" s="29" t="e">
        <f>CONCATENATE(Общая!#REF!)</f>
        <v>#REF!</v>
      </c>
      <c r="E8" s="29" t="e">
        <f>CONCATENATE(TEXT(Общая!#REF!,"ДД.ММ.ГГГГ"),",
 ",Общая!#REF!)</f>
        <v>#REF!</v>
      </c>
      <c r="F8" s="30" t="e">
        <f>CONCATENATE(Общая!#REF!, "
 ",Общая!#REF!)</f>
        <v>#REF!</v>
      </c>
      <c r="G8" s="26"/>
      <c r="H8" s="26"/>
    </row>
    <row r="9" spans="2:8" s="31" customFormat="1" x14ac:dyDescent="0.55000000000000004">
      <c r="B9" s="26" t="e">
        <f>CONCATENATE(Общая!#REF!)</f>
        <v>#REF!</v>
      </c>
      <c r="C9" s="28" t="e">
        <f>CONCATENATE(Общая!#REF!," ",Общая!#REF!," ",Общая!#REF!,"
",Общая!#REF!,", ",Общая!#REF!,", ",Общая!#REF!)</f>
        <v>#REF!</v>
      </c>
      <c r="D9" s="29" t="e">
        <f>CONCATENATE(Общая!#REF!)</f>
        <v>#REF!</v>
      </c>
      <c r="E9" s="29" t="e">
        <f>CONCATENATE(TEXT(Общая!#REF!,"ДД.ММ.ГГГГ"),",
 ",Общая!#REF!)</f>
        <v>#REF!</v>
      </c>
      <c r="F9" s="30" t="e">
        <f>CONCATENATE(Общая!#REF!, "
 ",Общая!#REF!)</f>
        <v>#REF!</v>
      </c>
      <c r="G9" s="26"/>
      <c r="H9" s="26"/>
    </row>
    <row r="10" spans="2:8" s="31" customFormat="1" x14ac:dyDescent="0.55000000000000004">
      <c r="B10" s="26" t="e">
        <f>CONCATENATE(Общая!#REF!)</f>
        <v>#REF!</v>
      </c>
      <c r="C10" s="28" t="e">
        <f>CONCATENATE(Общая!#REF!," ",Общая!#REF!," ",Общая!#REF!,"
",Общая!#REF!,", ",Общая!#REF!,", ",Общая!#REF!)</f>
        <v>#REF!</v>
      </c>
      <c r="D10" s="29" t="e">
        <f>CONCATENATE(Общая!#REF!)</f>
        <v>#REF!</v>
      </c>
      <c r="E10" s="29" t="e">
        <f>CONCATENATE(TEXT(Общая!#REF!,"ДД.ММ.ГГГГ"),",
 ",Общая!#REF!)</f>
        <v>#REF!</v>
      </c>
      <c r="F10" s="30" t="e">
        <f>CONCATENATE(Общая!#REF!, "
 ",Общая!#REF!)</f>
        <v>#REF!</v>
      </c>
      <c r="G10" s="26"/>
      <c r="H10" s="26"/>
    </row>
    <row r="11" spans="2:8" s="31" customFormat="1" x14ac:dyDescent="0.55000000000000004">
      <c r="B11" s="26" t="e">
        <f>CONCATENATE(Общая!#REF!)</f>
        <v>#REF!</v>
      </c>
      <c r="C11" s="28" t="e">
        <f>CONCATENATE(Общая!#REF!," ",Общая!#REF!," ",Общая!#REF!,"
",Общая!#REF!,", ",Общая!#REF!,", ",Общая!#REF!)</f>
        <v>#REF!</v>
      </c>
      <c r="D11" s="29" t="e">
        <f>CONCATENATE(Общая!#REF!)</f>
        <v>#REF!</v>
      </c>
      <c r="E11" s="29" t="e">
        <f>CONCATENATE(TEXT(Общая!#REF!,"ДД.ММ.ГГГГ"),",
 ",Общая!#REF!)</f>
        <v>#REF!</v>
      </c>
      <c r="F11" s="30" t="e">
        <f>CONCATENATE(Общая!#REF!, "
 ",Общая!#REF!)</f>
        <v>#REF!</v>
      </c>
      <c r="G11" s="26"/>
      <c r="H11" s="26"/>
    </row>
    <row r="12" spans="2:8" s="31" customFormat="1" x14ac:dyDescent="0.55000000000000004">
      <c r="B12" s="26" t="e">
        <f>CONCATENATE(Общая!#REF!)</f>
        <v>#REF!</v>
      </c>
      <c r="C12" s="28" t="e">
        <f>CONCATENATE(Общая!#REF!," ",Общая!#REF!," ",Общая!#REF!,"
",Общая!#REF!,", ",Общая!#REF!,", ",Общая!#REF!)</f>
        <v>#REF!</v>
      </c>
      <c r="D12" s="29" t="e">
        <f>CONCATENATE(Общая!#REF!)</f>
        <v>#REF!</v>
      </c>
      <c r="E12" s="29" t="e">
        <f>CONCATENATE(TEXT(Общая!#REF!,"ДД.ММ.ГГГГ"),",
 ",Общая!#REF!)</f>
        <v>#REF!</v>
      </c>
      <c r="F12" s="30" t="e">
        <f>CONCATENATE(Общая!#REF!, "
 ",Общая!#REF!)</f>
        <v>#REF!</v>
      </c>
      <c r="G12" s="26"/>
      <c r="H12" s="26"/>
    </row>
    <row r="13" spans="2:8" s="31" customFormat="1" x14ac:dyDescent="0.55000000000000004">
      <c r="B13" s="26" t="e">
        <f>CONCATENATE(Общая!#REF!)</f>
        <v>#REF!</v>
      </c>
      <c r="C13" s="28" t="e">
        <f>CONCATENATE(Общая!#REF!," ",Общая!#REF!," ",Общая!#REF!,"
",Общая!#REF!,", ",Общая!#REF!,", ",Общая!#REF!)</f>
        <v>#REF!</v>
      </c>
      <c r="D13" s="29" t="e">
        <f>CONCATENATE(Общая!#REF!)</f>
        <v>#REF!</v>
      </c>
      <c r="E13" s="29" t="e">
        <f>CONCATENATE(TEXT(Общая!#REF!,"ДД.ММ.ГГГГ"),",
 ",Общая!#REF!)</f>
        <v>#REF!</v>
      </c>
      <c r="F13" s="30" t="e">
        <f>CONCATENATE(Общая!#REF!, "
 ",Общая!#REF!)</f>
        <v>#REF!</v>
      </c>
      <c r="G13" s="26"/>
      <c r="H13" s="26"/>
    </row>
    <row r="14" spans="2:8" s="31" customFormat="1" x14ac:dyDescent="0.55000000000000004">
      <c r="B14" s="26" t="e">
        <f>CONCATENATE(Общая!#REF!)</f>
        <v>#REF!</v>
      </c>
      <c r="C14" s="28" t="e">
        <f>CONCATENATE(Общая!#REF!," ",Общая!#REF!," ",Общая!#REF!,"
",Общая!#REF!,", ",Общая!#REF!,", ",Общая!#REF!)</f>
        <v>#REF!</v>
      </c>
      <c r="D14" s="29" t="e">
        <f>CONCATENATE(Общая!#REF!)</f>
        <v>#REF!</v>
      </c>
      <c r="E14" s="29" t="e">
        <f>CONCATENATE(TEXT(Общая!#REF!,"ДД.ММ.ГГГГ"),",
 ",Общая!#REF!)</f>
        <v>#REF!</v>
      </c>
      <c r="F14" s="30" t="e">
        <f>CONCATENATE(Общая!#REF!, "
 ",Общая!#REF!)</f>
        <v>#REF!</v>
      </c>
      <c r="G14" s="26"/>
      <c r="H14" s="26"/>
    </row>
    <row r="15" spans="2:8" s="31" customFormat="1" x14ac:dyDescent="0.55000000000000004">
      <c r="B15" s="26" t="e">
        <f>CONCATENATE(Общая!#REF!)</f>
        <v>#REF!</v>
      </c>
      <c r="C15" s="28" t="e">
        <f>CONCATENATE(Общая!#REF!," ",Общая!#REF!," ",Общая!#REF!,"
",Общая!#REF!,", ",Общая!#REF!,", ",Общая!#REF!)</f>
        <v>#REF!</v>
      </c>
      <c r="D15" s="29" t="e">
        <f>CONCATENATE(Общая!#REF!)</f>
        <v>#REF!</v>
      </c>
      <c r="E15" s="29" t="e">
        <f>CONCATENATE(TEXT(Общая!#REF!,"ДД.ММ.ГГГГ"),",
 ",Общая!#REF!)</f>
        <v>#REF!</v>
      </c>
      <c r="F15" s="30" t="e">
        <f>CONCATENATE(Общая!#REF!, "
 ",Общая!#REF!)</f>
        <v>#REF!</v>
      </c>
      <c r="G15" s="26"/>
      <c r="H15" s="26"/>
    </row>
    <row r="16" spans="2:8" s="31" customFormat="1" x14ac:dyDescent="0.55000000000000004">
      <c r="B16" s="26" t="e">
        <f>CONCATENATE(Общая!#REF!)</f>
        <v>#REF!</v>
      </c>
      <c r="C16" s="28" t="e">
        <f>CONCATENATE(Общая!#REF!," ",Общая!#REF!," ",Общая!#REF!,"
",Общая!#REF!,", ",Общая!#REF!,", ",Общая!#REF!)</f>
        <v>#REF!</v>
      </c>
      <c r="D16" s="29" t="e">
        <f>CONCATENATE(Общая!#REF!)</f>
        <v>#REF!</v>
      </c>
      <c r="E16" s="29" t="e">
        <f>CONCATENATE(TEXT(Общая!#REF!,"ДД.ММ.ГГГГ"),",
 ",Общая!#REF!)</f>
        <v>#REF!</v>
      </c>
      <c r="F16" s="30" t="e">
        <f>CONCATENATE(Общая!#REF!, "
 ",Общая!#REF!)</f>
        <v>#REF!</v>
      </c>
      <c r="G16" s="26"/>
      <c r="H16" s="26"/>
    </row>
    <row r="17" spans="2:8" s="31" customFormat="1" x14ac:dyDescent="0.55000000000000004">
      <c r="B17" s="26" t="e">
        <f>CONCATENATE(Общая!#REF!)</f>
        <v>#REF!</v>
      </c>
      <c r="C17" s="28" t="e">
        <f>CONCATENATE(Общая!#REF!," ",Общая!#REF!," ",Общая!#REF!,"
",Общая!#REF!,", ",Общая!#REF!,", ",Общая!#REF!)</f>
        <v>#REF!</v>
      </c>
      <c r="D17" s="29" t="e">
        <f>CONCATENATE(Общая!#REF!)</f>
        <v>#REF!</v>
      </c>
      <c r="E17" s="29" t="e">
        <f>CONCATENATE(TEXT(Общая!#REF!,"ДД.ММ.ГГГГ"),",
 ",Общая!#REF!)</f>
        <v>#REF!</v>
      </c>
      <c r="F17" s="30" t="e">
        <f>CONCATENATE(Общая!#REF!, "
 ",Общая!#REF!)</f>
        <v>#REF!</v>
      </c>
      <c r="G17" s="26"/>
      <c r="H17" s="26"/>
    </row>
    <row r="18" spans="2:8" s="31" customFormat="1" x14ac:dyDescent="0.55000000000000004">
      <c r="B18" s="26" t="e">
        <f>CONCATENATE(Общая!#REF!)</f>
        <v>#REF!</v>
      </c>
      <c r="C18" s="28" t="e">
        <f>CONCATENATE(Общая!#REF!," ",Общая!#REF!," ",Общая!#REF!,"
",Общая!#REF!,", ",Общая!#REF!,", ",Общая!#REF!)</f>
        <v>#REF!</v>
      </c>
      <c r="D18" s="29" t="e">
        <f>CONCATENATE(Общая!#REF!)</f>
        <v>#REF!</v>
      </c>
      <c r="E18" s="29" t="e">
        <f>CONCATENATE(TEXT(Общая!#REF!,"ДД.ММ.ГГГГ"),",
 ",Общая!#REF!)</f>
        <v>#REF!</v>
      </c>
      <c r="F18" s="30" t="e">
        <f>CONCATENATE(Общая!#REF!, "
 ",Общая!#REF!)</f>
        <v>#REF!</v>
      </c>
      <c r="G18" s="26"/>
      <c r="H18" s="26"/>
    </row>
    <row r="19" spans="2:8" s="31" customFormat="1" x14ac:dyDescent="0.55000000000000004">
      <c r="B19" s="26" t="e">
        <f>CONCATENATE(Общая!#REF!)</f>
        <v>#REF!</v>
      </c>
      <c r="C19" s="28" t="e">
        <f>CONCATENATE(Общая!#REF!," ",Общая!#REF!," ",Общая!#REF!,"
",Общая!#REF!,", ",Общая!#REF!,", ",Общая!#REF!)</f>
        <v>#REF!</v>
      </c>
      <c r="D19" s="29" t="e">
        <f>CONCATENATE(Общая!#REF!)</f>
        <v>#REF!</v>
      </c>
      <c r="E19" s="29" t="e">
        <f>CONCATENATE(TEXT(Общая!#REF!,"ДД.ММ.ГГГГ"),",
 ",Общая!#REF!)</f>
        <v>#REF!</v>
      </c>
      <c r="F19" s="30" t="e">
        <f>CONCATENATE(Общая!#REF!, "
 ",Общая!#REF!)</f>
        <v>#REF!</v>
      </c>
      <c r="G19" s="26"/>
      <c r="H19" s="26"/>
    </row>
    <row r="20" spans="2:8" s="31" customFormat="1" x14ac:dyDescent="0.55000000000000004">
      <c r="B20" s="26" t="e">
        <f>CONCATENATE(Общая!#REF!)</f>
        <v>#REF!</v>
      </c>
      <c r="C20" s="28" t="e">
        <f>CONCATENATE(Общая!#REF!," ",Общая!#REF!," ",Общая!#REF!,"
",Общая!#REF!,", ",Общая!#REF!,", ",Общая!#REF!)</f>
        <v>#REF!</v>
      </c>
      <c r="D20" s="29" t="e">
        <f>CONCATENATE(Общая!#REF!)</f>
        <v>#REF!</v>
      </c>
      <c r="E20" s="29" t="e">
        <f>CONCATENATE(TEXT(Общая!#REF!,"ДД.ММ.ГГГГ"),",
 ",Общая!#REF!)</f>
        <v>#REF!</v>
      </c>
      <c r="F20" s="30" t="e">
        <f>CONCATENATE(Общая!#REF!, "
 ",Общая!#REF!)</f>
        <v>#REF!</v>
      </c>
      <c r="G20" s="26"/>
      <c r="H20" s="26"/>
    </row>
    <row r="21" spans="2:8" s="31" customFormat="1" x14ac:dyDescent="0.55000000000000004">
      <c r="B21" s="26" t="e">
        <f>CONCATENATE(Общая!#REF!)</f>
        <v>#REF!</v>
      </c>
      <c r="C21" s="28" t="e">
        <f>CONCATENATE(Общая!#REF!," ",Общая!#REF!," ",Общая!#REF!,"
",Общая!#REF!,", ",Общая!#REF!,", ",Общая!#REF!)</f>
        <v>#REF!</v>
      </c>
      <c r="D21" s="29" t="e">
        <f>CONCATENATE(Общая!#REF!)</f>
        <v>#REF!</v>
      </c>
      <c r="E21" s="29" t="e">
        <f>CONCATENATE(TEXT(Общая!#REF!,"ДД.ММ.ГГГГ"),",
 ",Общая!#REF!)</f>
        <v>#REF!</v>
      </c>
      <c r="F21" s="30" t="e">
        <f>CONCATENATE(Общая!#REF!, "
 ",Общая!#REF!)</f>
        <v>#REF!</v>
      </c>
      <c r="G21" s="26"/>
      <c r="H21" s="26"/>
    </row>
    <row r="22" spans="2:8" s="31" customFormat="1" x14ac:dyDescent="0.55000000000000004">
      <c r="B22" s="26" t="e">
        <f>CONCATENATE(Общая!#REF!)</f>
        <v>#REF!</v>
      </c>
      <c r="C22" s="28" t="e">
        <f>CONCATENATE(Общая!#REF!," ",Общая!#REF!," ",Общая!#REF!,"
",Общая!#REF!,", ",Общая!#REF!,", ",Общая!#REF!)</f>
        <v>#REF!</v>
      </c>
      <c r="D22" s="29" t="e">
        <f>CONCATENATE(Общая!#REF!)</f>
        <v>#REF!</v>
      </c>
      <c r="E22" s="29" t="e">
        <f>CONCATENATE(TEXT(Общая!#REF!,"ДД.ММ.ГГГГ"),",
 ",Общая!#REF!)</f>
        <v>#REF!</v>
      </c>
      <c r="F22" s="30" t="e">
        <f>CONCATENATE(Общая!#REF!, "
 ",Общая!#REF!)</f>
        <v>#REF!</v>
      </c>
      <c r="G22" s="26"/>
      <c r="H22" s="26"/>
    </row>
    <row r="23" spans="2:8" s="31" customFormat="1" x14ac:dyDescent="0.55000000000000004">
      <c r="B23" s="26" t="e">
        <f>CONCATENATE(Общая!#REF!)</f>
        <v>#REF!</v>
      </c>
      <c r="C23" s="28" t="e">
        <f>CONCATENATE(Общая!#REF!," ",Общая!#REF!," ",Общая!#REF!,"
",Общая!#REF!,", ",Общая!#REF!,", ",Общая!#REF!)</f>
        <v>#REF!</v>
      </c>
      <c r="D23" s="29" t="e">
        <f>CONCATENATE(Общая!#REF!)</f>
        <v>#REF!</v>
      </c>
      <c r="E23" s="29" t="e">
        <f>CONCATENATE(TEXT(Общая!#REF!,"ДД.ММ.ГГГГ"),",
 ",Общая!#REF!)</f>
        <v>#REF!</v>
      </c>
      <c r="F23" s="30" t="e">
        <f>CONCATENATE(Общая!#REF!, "
 ",Общая!#REF!)</f>
        <v>#REF!</v>
      </c>
      <c r="G23" s="26"/>
      <c r="H23" s="26"/>
    </row>
    <row r="24" spans="2:8" s="31" customFormat="1" x14ac:dyDescent="0.55000000000000004">
      <c r="B24" s="26" t="e">
        <f>CONCATENATE(Общая!#REF!)</f>
        <v>#REF!</v>
      </c>
      <c r="C24" s="28" t="e">
        <f>CONCATENATE(Общая!#REF!," ",Общая!#REF!," ",Общая!#REF!,"
",Общая!#REF!,", ",Общая!#REF!,", ",Общая!#REF!)</f>
        <v>#REF!</v>
      </c>
      <c r="D24" s="29" t="e">
        <f>CONCATENATE(Общая!#REF!)</f>
        <v>#REF!</v>
      </c>
      <c r="E24" s="29" t="e">
        <f>CONCATENATE(TEXT(Общая!#REF!,"ДД.ММ.ГГГГ"),",
 ",Общая!#REF!)</f>
        <v>#REF!</v>
      </c>
      <c r="F24" s="30" t="e">
        <f>CONCATENATE(Общая!#REF!, "
 ",Общая!#REF!)</f>
        <v>#REF!</v>
      </c>
      <c r="G24" s="26"/>
      <c r="H24" s="26"/>
    </row>
    <row r="25" spans="2:8" s="31" customFormat="1" x14ac:dyDescent="0.55000000000000004">
      <c r="B25" s="26" t="e">
        <f>CONCATENATE(Общая!#REF!)</f>
        <v>#REF!</v>
      </c>
      <c r="C25" s="28" t="e">
        <f>CONCATENATE(Общая!#REF!," ",Общая!#REF!," ",Общая!#REF!,"
",Общая!#REF!,", ",Общая!#REF!,", ",Общая!#REF!)</f>
        <v>#REF!</v>
      </c>
      <c r="D25" s="29" t="e">
        <f>CONCATENATE(Общая!#REF!)</f>
        <v>#REF!</v>
      </c>
      <c r="E25" s="29" t="e">
        <f>CONCATENATE(TEXT(Общая!#REF!,"ДД.ММ.ГГГГ"),",
 ",Общая!#REF!)</f>
        <v>#REF!</v>
      </c>
      <c r="F25" s="30" t="e">
        <f>CONCATENATE(Общая!#REF!, "
 ",Общая!#REF!)</f>
        <v>#REF!</v>
      </c>
      <c r="G25" s="26"/>
      <c r="H25" s="26"/>
    </row>
    <row r="26" spans="2:8" s="31" customFormat="1" x14ac:dyDescent="0.55000000000000004">
      <c r="B26" s="26" t="e">
        <f>CONCATENATE(Общая!#REF!)</f>
        <v>#REF!</v>
      </c>
      <c r="C26" s="28" t="e">
        <f>CONCATENATE(Общая!#REF!," ",Общая!#REF!," ",Общая!#REF!,"
",Общая!#REF!,", ",Общая!#REF!,", ",Общая!#REF!)</f>
        <v>#REF!</v>
      </c>
      <c r="D26" s="29" t="e">
        <f>CONCATENATE(Общая!#REF!)</f>
        <v>#REF!</v>
      </c>
      <c r="E26" s="29" t="e">
        <f>CONCATENATE(TEXT(Общая!#REF!,"ДД.ММ.ГГГГ"),",
 ",Общая!#REF!)</f>
        <v>#REF!</v>
      </c>
      <c r="F26" s="30" t="e">
        <f>CONCATENATE(Общая!#REF!, "
 ",Общая!#REF!)</f>
        <v>#REF!</v>
      </c>
      <c r="G26" s="26"/>
      <c r="H26" s="26"/>
    </row>
    <row r="27" spans="2:8" s="31" customFormat="1" x14ac:dyDescent="0.55000000000000004">
      <c r="B27" s="26" t="e">
        <f>CONCATENATE(Общая!#REF!)</f>
        <v>#REF!</v>
      </c>
      <c r="C27" s="28" t="e">
        <f>CONCATENATE(Общая!#REF!," ",Общая!#REF!," ",Общая!#REF!,"
",Общая!#REF!,", ",Общая!#REF!,", ",Общая!#REF!)</f>
        <v>#REF!</v>
      </c>
      <c r="D27" s="29" t="e">
        <f>CONCATENATE(Общая!#REF!)</f>
        <v>#REF!</v>
      </c>
      <c r="E27" s="29" t="e">
        <f>CONCATENATE(TEXT(Общая!#REF!,"ДД.ММ.ГГГГ"),",
 ",Общая!#REF!)</f>
        <v>#REF!</v>
      </c>
      <c r="F27" s="30" t="e">
        <f>CONCATENATE(Общая!#REF!, "
 ",Общая!#REF!)</f>
        <v>#REF!</v>
      </c>
      <c r="G27" s="26"/>
      <c r="H27" s="26"/>
    </row>
    <row r="28" spans="2:8" s="31" customFormat="1" x14ac:dyDescent="0.55000000000000004">
      <c r="B28" s="26" t="e">
        <f>CONCATENATE(Общая!#REF!)</f>
        <v>#REF!</v>
      </c>
      <c r="C28" s="28" t="e">
        <f>CONCATENATE(Общая!#REF!," ",Общая!#REF!," ",Общая!#REF!,"
",Общая!#REF!,", ",Общая!#REF!,", ",Общая!#REF!)</f>
        <v>#REF!</v>
      </c>
      <c r="D28" s="29" t="e">
        <f>CONCATENATE(Общая!#REF!)</f>
        <v>#REF!</v>
      </c>
      <c r="E28" s="29" t="e">
        <f>CONCATENATE(TEXT(Общая!#REF!,"ДД.ММ.ГГГГ"),",
 ",Общая!#REF!)</f>
        <v>#REF!</v>
      </c>
      <c r="F28" s="30" t="e">
        <f>CONCATENATE(Общая!#REF!, "
 ",Общая!#REF!)</f>
        <v>#REF!</v>
      </c>
      <c r="G28" s="26"/>
      <c r="H28" s="26"/>
    </row>
    <row r="29" spans="2:8" s="31" customFormat="1" x14ac:dyDescent="0.55000000000000004">
      <c r="B29" s="26" t="e">
        <f>CONCATENATE(Общая!#REF!)</f>
        <v>#REF!</v>
      </c>
      <c r="C29" s="28" t="e">
        <f>CONCATENATE(Общая!#REF!," ",Общая!#REF!," ",Общая!#REF!,"
",Общая!#REF!,", ",Общая!#REF!,", ",Общая!#REF!)</f>
        <v>#REF!</v>
      </c>
      <c r="D29" s="29" t="e">
        <f>CONCATENATE(Общая!#REF!)</f>
        <v>#REF!</v>
      </c>
      <c r="E29" s="29" t="e">
        <f>CONCATENATE(TEXT(Общая!#REF!,"ДД.ММ.ГГГГ"),",
 ",Общая!#REF!)</f>
        <v>#REF!</v>
      </c>
      <c r="F29" s="30" t="e">
        <f>CONCATENATE(Общая!#REF!, "
 ",Общая!#REF!)</f>
        <v>#REF!</v>
      </c>
      <c r="G29" s="26"/>
      <c r="H29" s="26"/>
    </row>
    <row r="30" spans="2:8" s="31" customFormat="1" x14ac:dyDescent="0.55000000000000004">
      <c r="B30" s="26" t="e">
        <f>CONCATENATE(Общая!#REF!)</f>
        <v>#REF!</v>
      </c>
      <c r="C30" s="28" t="e">
        <f>CONCATENATE(Общая!#REF!," ",Общая!#REF!," ",Общая!#REF!,"
",Общая!#REF!,", ",Общая!#REF!,", ",Общая!#REF!)</f>
        <v>#REF!</v>
      </c>
      <c r="D30" s="29" t="e">
        <f>CONCATENATE(Общая!#REF!)</f>
        <v>#REF!</v>
      </c>
      <c r="E30" s="29" t="e">
        <f>CONCATENATE(TEXT(Общая!#REF!,"ДД.ММ.ГГГГ"),",
 ",Общая!#REF!)</f>
        <v>#REF!</v>
      </c>
      <c r="F30" s="30" t="e">
        <f>CONCATENATE(Общая!#REF!, "
 ",Общая!#REF!)</f>
        <v>#REF!</v>
      </c>
      <c r="G30" s="26"/>
      <c r="H30" s="26"/>
    </row>
    <row r="31" spans="2:8" s="31" customFormat="1" x14ac:dyDescent="0.55000000000000004">
      <c r="B31" s="26" t="e">
        <f>CONCATENATE(Общая!#REF!)</f>
        <v>#REF!</v>
      </c>
      <c r="C31" s="28" t="e">
        <f>CONCATENATE(Общая!#REF!," ",Общая!#REF!," ",Общая!#REF!,"
",Общая!#REF!,", ",Общая!#REF!,", ",Общая!#REF!)</f>
        <v>#REF!</v>
      </c>
      <c r="D31" s="29" t="e">
        <f>CONCATENATE(Общая!#REF!)</f>
        <v>#REF!</v>
      </c>
      <c r="E31" s="29" t="e">
        <f>CONCATENATE(TEXT(Общая!#REF!,"ДД.ММ.ГГГГ"),",
 ",Общая!#REF!)</f>
        <v>#REF!</v>
      </c>
      <c r="F31" s="30" t="e">
        <f>CONCATENATE(Общая!#REF!, "
 ",Общая!#REF!)</f>
        <v>#REF!</v>
      </c>
      <c r="G31" s="26"/>
      <c r="H31" s="26"/>
    </row>
    <row r="32" spans="2:8" s="31" customFormat="1" x14ac:dyDescent="0.55000000000000004">
      <c r="B32" s="26" t="e">
        <f>CONCATENATE(Общая!#REF!)</f>
        <v>#REF!</v>
      </c>
      <c r="C32" s="28" t="e">
        <f>CONCATENATE(Общая!#REF!," ",Общая!#REF!," ",Общая!#REF!,"
",Общая!#REF!,", ",Общая!#REF!,", ",Общая!#REF!)</f>
        <v>#REF!</v>
      </c>
      <c r="D32" s="29" t="e">
        <f>CONCATENATE(Общая!#REF!)</f>
        <v>#REF!</v>
      </c>
      <c r="E32" s="29" t="e">
        <f>CONCATENATE(TEXT(Общая!#REF!,"ДД.ММ.ГГГГ"),",
 ",Общая!#REF!)</f>
        <v>#REF!</v>
      </c>
      <c r="F32" s="30" t="e">
        <f>CONCATENATE(Общая!#REF!, "
 ",Общая!#REF!)</f>
        <v>#REF!</v>
      </c>
      <c r="G32" s="26"/>
      <c r="H32" s="26"/>
    </row>
    <row r="33" spans="2:8" s="31" customFormat="1" x14ac:dyDescent="0.55000000000000004">
      <c r="B33" s="26" t="e">
        <f>CONCATENATE(Общая!#REF!)</f>
        <v>#REF!</v>
      </c>
      <c r="C33" s="28" t="e">
        <f>CONCATENATE(Общая!#REF!," ",Общая!#REF!," ",Общая!#REF!,"
",Общая!#REF!,", ",Общая!#REF!,", ",Общая!#REF!)</f>
        <v>#REF!</v>
      </c>
      <c r="D33" s="29" t="e">
        <f>CONCATENATE(Общая!#REF!)</f>
        <v>#REF!</v>
      </c>
      <c r="E33" s="29" t="e">
        <f>CONCATENATE(TEXT(Общая!#REF!,"ДД.ММ.ГГГГ"),",
 ",Общая!#REF!)</f>
        <v>#REF!</v>
      </c>
      <c r="F33" s="30" t="e">
        <f>CONCATENATE(Общая!#REF!, "
 ",Общая!#REF!)</f>
        <v>#REF!</v>
      </c>
      <c r="G33" s="26"/>
      <c r="H33" s="26"/>
    </row>
    <row r="34" spans="2:8" s="31" customFormat="1" x14ac:dyDescent="0.55000000000000004">
      <c r="B34" s="26" t="e">
        <f>CONCATENATE(Общая!#REF!)</f>
        <v>#REF!</v>
      </c>
      <c r="C34" s="28" t="e">
        <f>CONCATENATE(Общая!#REF!," ",Общая!#REF!," ",Общая!#REF!,"
",Общая!#REF!,", ",Общая!#REF!,", ",Общая!#REF!)</f>
        <v>#REF!</v>
      </c>
      <c r="D34" s="29" t="e">
        <f>CONCATENATE(Общая!#REF!)</f>
        <v>#REF!</v>
      </c>
      <c r="E34" s="29" t="e">
        <f>CONCATENATE(TEXT(Общая!#REF!,"ДД.ММ.ГГГГ"),",
 ",Общая!#REF!)</f>
        <v>#REF!</v>
      </c>
      <c r="F34" s="30" t="e">
        <f>CONCATENATE(Общая!#REF!, "
 ",Общая!#REF!)</f>
        <v>#REF!</v>
      </c>
      <c r="G34" s="26"/>
      <c r="H34" s="26"/>
    </row>
    <row r="35" spans="2:8" s="31" customFormat="1" x14ac:dyDescent="0.55000000000000004">
      <c r="B35" s="26" t="e">
        <f>CONCATENATE(Общая!#REF!)</f>
        <v>#REF!</v>
      </c>
      <c r="C35" s="28" t="e">
        <f>CONCATENATE(Общая!#REF!," ",Общая!#REF!," ",Общая!#REF!,"
",Общая!#REF!,", ",Общая!#REF!,", ",Общая!#REF!)</f>
        <v>#REF!</v>
      </c>
      <c r="D35" s="29" t="e">
        <f>CONCATENATE(Общая!#REF!)</f>
        <v>#REF!</v>
      </c>
      <c r="E35" s="29" t="e">
        <f>CONCATENATE(TEXT(Общая!#REF!,"ДД.ММ.ГГГГ"),",
 ",Общая!#REF!)</f>
        <v>#REF!</v>
      </c>
      <c r="F35" s="30" t="e">
        <f>CONCATENATE(Общая!#REF!, "
 ",Общая!#REF!)</f>
        <v>#REF!</v>
      </c>
      <c r="G35" s="26"/>
      <c r="H35" s="26"/>
    </row>
    <row r="36" spans="2:8" s="31" customFormat="1" x14ac:dyDescent="0.55000000000000004">
      <c r="B36" s="26" t="e">
        <f>CONCATENATE(Общая!#REF!)</f>
        <v>#REF!</v>
      </c>
      <c r="C36" s="28" t="e">
        <f>CONCATENATE(Общая!#REF!," ",Общая!#REF!," ",Общая!#REF!,"
",Общая!#REF!,", ",Общая!#REF!,", ",Общая!#REF!)</f>
        <v>#REF!</v>
      </c>
      <c r="D36" s="29" t="e">
        <f>CONCATENATE(Общая!#REF!)</f>
        <v>#REF!</v>
      </c>
      <c r="E36" s="29" t="e">
        <f>CONCATENATE(TEXT(Общая!#REF!,"ДД.ММ.ГГГГ"),",
 ",Общая!#REF!)</f>
        <v>#REF!</v>
      </c>
      <c r="F36" s="30" t="e">
        <f>CONCATENATE(Общая!#REF!, "
 ",Общая!#REF!)</f>
        <v>#REF!</v>
      </c>
      <c r="G36" s="26"/>
      <c r="H36" s="26"/>
    </row>
    <row r="37" spans="2:8" s="31" customFormat="1" x14ac:dyDescent="0.55000000000000004">
      <c r="B37" s="26" t="e">
        <f>CONCATENATE(Общая!#REF!)</f>
        <v>#REF!</v>
      </c>
      <c r="C37" s="28" t="e">
        <f>CONCATENATE(Общая!#REF!," ",Общая!#REF!," ",Общая!#REF!,"
",Общая!#REF!,", ",Общая!#REF!,", ",Общая!#REF!)</f>
        <v>#REF!</v>
      </c>
      <c r="D37" s="29" t="e">
        <f>CONCATENATE(Общая!#REF!)</f>
        <v>#REF!</v>
      </c>
      <c r="E37" s="29" t="e">
        <f>CONCATENATE(TEXT(Общая!#REF!,"ДД.ММ.ГГГГ"),",
 ",Общая!#REF!)</f>
        <v>#REF!</v>
      </c>
      <c r="F37" s="30" t="e">
        <f>CONCATENATE(Общая!#REF!, "
 ",Общая!#REF!)</f>
        <v>#REF!</v>
      </c>
      <c r="G37" s="26"/>
      <c r="H37" s="26"/>
    </row>
    <row r="38" spans="2:8" s="31" customFormat="1" x14ac:dyDescent="0.55000000000000004">
      <c r="B38" s="26" t="e">
        <f>CONCATENATE(Общая!#REF!)</f>
        <v>#REF!</v>
      </c>
      <c r="C38" s="28" t="e">
        <f>CONCATENATE(Общая!#REF!," ",Общая!#REF!," ",Общая!#REF!,"
",Общая!#REF!,", ",Общая!#REF!,", ",Общая!#REF!)</f>
        <v>#REF!</v>
      </c>
      <c r="D38" s="29" t="e">
        <f>CONCATENATE(Общая!#REF!)</f>
        <v>#REF!</v>
      </c>
      <c r="E38" s="29" t="e">
        <f>CONCATENATE(TEXT(Общая!#REF!,"ДД.ММ.ГГГГ"),",
 ",Общая!#REF!)</f>
        <v>#REF!</v>
      </c>
      <c r="F38" s="30" t="e">
        <f>CONCATENATE(Общая!#REF!, "
 ",Общая!#REF!)</f>
        <v>#REF!</v>
      </c>
      <c r="G38" s="26"/>
      <c r="H38" s="26"/>
    </row>
    <row r="39" spans="2:8" s="31" customFormat="1" x14ac:dyDescent="0.55000000000000004">
      <c r="B39" s="26" t="e">
        <f>CONCATENATE(Общая!#REF!)</f>
        <v>#REF!</v>
      </c>
      <c r="C39" s="28" t="e">
        <f>CONCATENATE(Общая!#REF!," ",Общая!#REF!," ",Общая!#REF!,"
",Общая!#REF!,", ",Общая!#REF!,", ",Общая!#REF!)</f>
        <v>#REF!</v>
      </c>
      <c r="D39" s="29" t="e">
        <f>CONCATENATE(Общая!#REF!)</f>
        <v>#REF!</v>
      </c>
      <c r="E39" s="29" t="e">
        <f>CONCATENATE(TEXT(Общая!#REF!,"ДД.ММ.ГГГГ"),",
 ",Общая!#REF!)</f>
        <v>#REF!</v>
      </c>
      <c r="F39" s="30" t="e">
        <f>CONCATENATE(Общая!#REF!, "
 ",Общая!#REF!)</f>
        <v>#REF!</v>
      </c>
      <c r="G39" s="26"/>
      <c r="H39" s="26"/>
    </row>
    <row r="40" spans="2:8" s="31" customFormat="1" x14ac:dyDescent="0.55000000000000004">
      <c r="B40" s="26" t="e">
        <f>CONCATENATE(Общая!#REF!)</f>
        <v>#REF!</v>
      </c>
      <c r="C40" s="28" t="e">
        <f>CONCATENATE(Общая!#REF!," ",Общая!#REF!," ",Общая!#REF!,"
",Общая!#REF!,", ",Общая!#REF!,", ",Общая!#REF!)</f>
        <v>#REF!</v>
      </c>
      <c r="D40" s="29" t="e">
        <f>CONCATENATE(Общая!#REF!)</f>
        <v>#REF!</v>
      </c>
      <c r="E40" s="29" t="e">
        <f>CONCATENATE(TEXT(Общая!#REF!,"ДД.ММ.ГГГГ"),",
 ",Общая!#REF!)</f>
        <v>#REF!</v>
      </c>
      <c r="F40" s="30" t="e">
        <f>CONCATENATE(Общая!#REF!, "
 ",Общая!#REF!)</f>
        <v>#REF!</v>
      </c>
      <c r="G40" s="26"/>
      <c r="H40" s="26"/>
    </row>
    <row r="41" spans="2:8" s="31" customFormat="1" x14ac:dyDescent="0.55000000000000004">
      <c r="B41" s="26" t="e">
        <f>CONCATENATE(Общая!#REF!)</f>
        <v>#REF!</v>
      </c>
      <c r="C41" s="28" t="e">
        <f>CONCATENATE(Общая!#REF!," ",Общая!#REF!," ",Общая!#REF!,"
",Общая!#REF!,", ",Общая!#REF!,", ",Общая!#REF!)</f>
        <v>#REF!</v>
      </c>
      <c r="D41" s="29" t="e">
        <f>CONCATENATE(Общая!#REF!)</f>
        <v>#REF!</v>
      </c>
      <c r="E41" s="29" t="e">
        <f>CONCATENATE(TEXT(Общая!#REF!,"ДД.ММ.ГГГГ"),",
 ",Общая!#REF!)</f>
        <v>#REF!</v>
      </c>
      <c r="F41" s="30" t="e">
        <f>CONCATENATE(Общая!#REF!, "
 ",Общая!#REF!)</f>
        <v>#REF!</v>
      </c>
      <c r="G41" s="26"/>
      <c r="H41" s="26"/>
    </row>
    <row r="42" spans="2:8" s="31" customFormat="1" x14ac:dyDescent="0.55000000000000004">
      <c r="B42" s="26" t="e">
        <f>CONCATENATE(Общая!#REF!)</f>
        <v>#REF!</v>
      </c>
      <c r="C42" s="28" t="e">
        <f>CONCATENATE(Общая!#REF!," ",Общая!#REF!," ",Общая!#REF!,"
",Общая!#REF!,", ",Общая!#REF!,", ",Общая!#REF!)</f>
        <v>#REF!</v>
      </c>
      <c r="D42" s="29" t="e">
        <f>CONCATENATE(Общая!#REF!)</f>
        <v>#REF!</v>
      </c>
      <c r="E42" s="29" t="e">
        <f>CONCATENATE(TEXT(Общая!#REF!,"ДД.ММ.ГГГГ"),",
 ",Общая!#REF!)</f>
        <v>#REF!</v>
      </c>
      <c r="F42" s="30" t="e">
        <f>CONCATENATE(Общая!#REF!, "
 ",Общая!#REF!)</f>
        <v>#REF!</v>
      </c>
      <c r="G42" s="26"/>
      <c r="H42" s="26"/>
    </row>
    <row r="43" spans="2:8" s="31" customFormat="1" x14ac:dyDescent="0.55000000000000004">
      <c r="B43" s="26" t="e">
        <f>CONCATENATE(Общая!#REF!)</f>
        <v>#REF!</v>
      </c>
      <c r="C43" s="28" t="e">
        <f>CONCATENATE(Общая!#REF!," ",Общая!#REF!," ",Общая!#REF!,"
",Общая!#REF!,", ",Общая!#REF!,", ",Общая!#REF!)</f>
        <v>#REF!</v>
      </c>
      <c r="D43" s="29" t="e">
        <f>CONCATENATE(Общая!#REF!)</f>
        <v>#REF!</v>
      </c>
      <c r="E43" s="29" t="e">
        <f>CONCATENATE(TEXT(Общая!#REF!,"ДД.ММ.ГГГГ"),",
 ",Общая!#REF!)</f>
        <v>#REF!</v>
      </c>
      <c r="F43" s="30" t="e">
        <f>CONCATENATE(Общая!#REF!, "
 ",Общая!#REF!)</f>
        <v>#REF!</v>
      </c>
      <c r="G43" s="26"/>
      <c r="H43" s="26"/>
    </row>
    <row r="44" spans="2:8" s="31" customFormat="1" x14ac:dyDescent="0.55000000000000004">
      <c r="B44" s="26" t="e">
        <f>CONCATENATE(Общая!#REF!)</f>
        <v>#REF!</v>
      </c>
      <c r="C44" s="28" t="e">
        <f>CONCATENATE(Общая!#REF!," ",Общая!#REF!," ",Общая!#REF!,"
",Общая!#REF!,", ",Общая!#REF!,", ",Общая!#REF!)</f>
        <v>#REF!</v>
      </c>
      <c r="D44" s="29" t="e">
        <f>CONCATENATE(Общая!#REF!)</f>
        <v>#REF!</v>
      </c>
      <c r="E44" s="29" t="e">
        <f>CONCATENATE(TEXT(Общая!#REF!,"ДД.ММ.ГГГГ"),",
 ",Общая!#REF!)</f>
        <v>#REF!</v>
      </c>
      <c r="F44" s="30" t="e">
        <f>CONCATENATE(Общая!#REF!, "
 ",Общая!#REF!)</f>
        <v>#REF!</v>
      </c>
      <c r="G44" s="26"/>
      <c r="H44" s="26"/>
    </row>
    <row r="45" spans="2:8" s="31" customFormat="1" x14ac:dyDescent="0.55000000000000004">
      <c r="B45" s="26" t="e">
        <f>CONCATENATE(Общая!#REF!)</f>
        <v>#REF!</v>
      </c>
      <c r="C45" s="28" t="e">
        <f>CONCATENATE(Общая!#REF!," ",Общая!#REF!," ",Общая!#REF!,"
",Общая!#REF!,", ",Общая!#REF!,", ",Общая!#REF!)</f>
        <v>#REF!</v>
      </c>
      <c r="D45" s="29" t="e">
        <f>CONCATENATE(Общая!#REF!)</f>
        <v>#REF!</v>
      </c>
      <c r="E45" s="29" t="e">
        <f>CONCATENATE(TEXT(Общая!#REF!,"ДД.ММ.ГГГГ"),",
 ",Общая!#REF!)</f>
        <v>#REF!</v>
      </c>
      <c r="F45" s="30" t="e">
        <f>CONCATENATE(Общая!#REF!, "
 ",Общая!#REF!)</f>
        <v>#REF!</v>
      </c>
      <c r="G45" s="26"/>
      <c r="H45" s="26"/>
    </row>
    <row r="46" spans="2:8" s="31" customFormat="1" x14ac:dyDescent="0.55000000000000004">
      <c r="B46" s="26" t="e">
        <f>CONCATENATE(Общая!#REF!)</f>
        <v>#REF!</v>
      </c>
      <c r="C46" s="28" t="e">
        <f>CONCATENATE(Общая!#REF!," ",Общая!#REF!," ",Общая!#REF!,"
",Общая!#REF!,", ",Общая!#REF!,", ",Общая!#REF!)</f>
        <v>#REF!</v>
      </c>
      <c r="D46" s="29" t="e">
        <f>CONCATENATE(Общая!#REF!)</f>
        <v>#REF!</v>
      </c>
      <c r="E46" s="29" t="e">
        <f>CONCATENATE(TEXT(Общая!#REF!,"ДД.ММ.ГГГГ"),",
 ",Общая!#REF!)</f>
        <v>#REF!</v>
      </c>
      <c r="F46" s="30" t="e">
        <f>CONCATENATE(Общая!#REF!, "
 ",Общая!#REF!)</f>
        <v>#REF!</v>
      </c>
      <c r="G46" s="26"/>
      <c r="H46" s="26"/>
    </row>
    <row r="47" spans="2:8" s="31" customFormat="1" x14ac:dyDescent="0.55000000000000004">
      <c r="B47" s="26" t="e">
        <f>CONCATENATE(Общая!#REF!)</f>
        <v>#REF!</v>
      </c>
      <c r="C47" s="28" t="e">
        <f>CONCATENATE(Общая!#REF!," ",Общая!#REF!," ",Общая!#REF!,"
",Общая!#REF!,", ",Общая!#REF!,", ",Общая!#REF!)</f>
        <v>#REF!</v>
      </c>
      <c r="D47" s="29" t="e">
        <f>CONCATENATE(Общая!#REF!)</f>
        <v>#REF!</v>
      </c>
      <c r="E47" s="29" t="e">
        <f>CONCATENATE(TEXT(Общая!#REF!,"ДД.ММ.ГГГГ"),",
 ",Общая!#REF!)</f>
        <v>#REF!</v>
      </c>
      <c r="F47" s="30" t="e">
        <f>CONCATENATE(Общая!#REF!, "
 ",Общая!#REF!)</f>
        <v>#REF!</v>
      </c>
      <c r="G47" s="26"/>
      <c r="H47" s="26"/>
    </row>
    <row r="48" spans="2:8" s="31" customFormat="1" x14ac:dyDescent="0.55000000000000004">
      <c r="B48" s="26" t="e">
        <f>CONCATENATE(Общая!#REF!)</f>
        <v>#REF!</v>
      </c>
      <c r="C48" s="28" t="e">
        <f>CONCATENATE(Общая!#REF!," ",Общая!#REF!," ",Общая!#REF!,"
",Общая!#REF!,", ",Общая!#REF!,", ",Общая!#REF!)</f>
        <v>#REF!</v>
      </c>
      <c r="D48" s="29" t="e">
        <f>CONCATENATE(Общая!#REF!)</f>
        <v>#REF!</v>
      </c>
      <c r="E48" s="29" t="e">
        <f>CONCATENATE(TEXT(Общая!#REF!,"ДД.ММ.ГГГГ"),",
 ",Общая!#REF!)</f>
        <v>#REF!</v>
      </c>
      <c r="F48" s="30" t="e">
        <f>CONCATENATE(Общая!#REF!, "
 ",Общая!#REF!)</f>
        <v>#REF!</v>
      </c>
      <c r="G48" s="26"/>
      <c r="H48" s="26"/>
    </row>
    <row r="49" spans="2:8" s="31" customFormat="1" x14ac:dyDescent="0.55000000000000004">
      <c r="B49" s="26" t="e">
        <f>CONCATENATE(Общая!#REF!)</f>
        <v>#REF!</v>
      </c>
      <c r="C49" s="28" t="e">
        <f>CONCATENATE(Общая!#REF!," ",Общая!#REF!," ",Общая!#REF!,"
",Общая!#REF!,", ",Общая!#REF!,", ",Общая!#REF!)</f>
        <v>#REF!</v>
      </c>
      <c r="D49" s="29" t="e">
        <f>CONCATENATE(Общая!#REF!)</f>
        <v>#REF!</v>
      </c>
      <c r="E49" s="29" t="e">
        <f>CONCATENATE(TEXT(Общая!#REF!,"ДД.ММ.ГГГГ"),",
 ",Общая!#REF!)</f>
        <v>#REF!</v>
      </c>
      <c r="F49" s="30" t="e">
        <f>CONCATENATE(Общая!#REF!, "
 ",Общая!#REF!)</f>
        <v>#REF!</v>
      </c>
      <c r="G49" s="26"/>
      <c r="H49" s="26"/>
    </row>
    <row r="50" spans="2:8" s="31" customFormat="1" x14ac:dyDescent="0.55000000000000004">
      <c r="B50" s="26" t="e">
        <f>CONCATENATE(Общая!#REF!)</f>
        <v>#REF!</v>
      </c>
      <c r="C50" s="28" t="e">
        <f>CONCATENATE(Общая!#REF!," ",Общая!#REF!," ",Общая!#REF!,"
",Общая!#REF!,", ",Общая!#REF!,", ",Общая!#REF!)</f>
        <v>#REF!</v>
      </c>
      <c r="D50" s="29" t="e">
        <f>CONCATENATE(Общая!#REF!)</f>
        <v>#REF!</v>
      </c>
      <c r="E50" s="29" t="e">
        <f>CONCATENATE(TEXT(Общая!#REF!,"ДД.ММ.ГГГГ"),",
 ",Общая!#REF!)</f>
        <v>#REF!</v>
      </c>
      <c r="F50" s="30" t="e">
        <f>CONCATENATE(Общая!#REF!, "
 ",Общая!#REF!)</f>
        <v>#REF!</v>
      </c>
      <c r="G50" s="26"/>
      <c r="H50" s="26"/>
    </row>
    <row r="51" spans="2:8" s="31" customFormat="1" x14ac:dyDescent="0.55000000000000004">
      <c r="B51" s="26" t="e">
        <f>CONCATENATE(Общая!#REF!)</f>
        <v>#REF!</v>
      </c>
      <c r="C51" s="28" t="e">
        <f>CONCATENATE(Общая!#REF!," ",Общая!#REF!," ",Общая!#REF!,"
",Общая!#REF!,", ",Общая!#REF!,", ",Общая!#REF!)</f>
        <v>#REF!</v>
      </c>
      <c r="D51" s="29" t="e">
        <f>CONCATENATE(Общая!#REF!)</f>
        <v>#REF!</v>
      </c>
      <c r="E51" s="29" t="e">
        <f>CONCATENATE(TEXT(Общая!#REF!,"ДД.ММ.ГГГГ"),",
 ",Общая!#REF!)</f>
        <v>#REF!</v>
      </c>
      <c r="F51" s="30" t="e">
        <f>CONCATENATE(Общая!#REF!, "
 ",Общая!#REF!)</f>
        <v>#REF!</v>
      </c>
      <c r="G51" s="26"/>
      <c r="H51" s="26"/>
    </row>
    <row r="52" spans="2:8" s="31" customFormat="1" x14ac:dyDescent="0.55000000000000004">
      <c r="B52" s="26" t="e">
        <f>CONCATENATE(Общая!#REF!)</f>
        <v>#REF!</v>
      </c>
      <c r="C52" s="28" t="e">
        <f>CONCATENATE(Общая!#REF!," ",Общая!#REF!," ",Общая!#REF!,"
",Общая!#REF!,", ",Общая!#REF!,", ",Общая!#REF!)</f>
        <v>#REF!</v>
      </c>
      <c r="D52" s="29" t="e">
        <f>CONCATENATE(Общая!#REF!)</f>
        <v>#REF!</v>
      </c>
      <c r="E52" s="29" t="e">
        <f>CONCATENATE(TEXT(Общая!#REF!,"ДД.ММ.ГГГГ"),",
 ",Общая!#REF!)</f>
        <v>#REF!</v>
      </c>
      <c r="F52" s="30" t="e">
        <f>CONCATENATE(Общая!#REF!, "
 ",Общая!#REF!)</f>
        <v>#REF!</v>
      </c>
      <c r="G52" s="26"/>
      <c r="H52" s="26"/>
    </row>
    <row r="53" spans="2:8" s="31" customFormat="1" x14ac:dyDescent="0.55000000000000004">
      <c r="B53" s="26" t="e">
        <f>CONCATENATE(Общая!#REF!)</f>
        <v>#REF!</v>
      </c>
      <c r="C53" s="28" t="e">
        <f>CONCATENATE(Общая!#REF!," ",Общая!#REF!," ",Общая!#REF!,"
",Общая!#REF!,", ",Общая!#REF!,", ",Общая!#REF!)</f>
        <v>#REF!</v>
      </c>
      <c r="D53" s="29" t="e">
        <f>CONCATENATE(Общая!#REF!)</f>
        <v>#REF!</v>
      </c>
      <c r="E53" s="29" t="e">
        <f>CONCATENATE(TEXT(Общая!#REF!,"ДД.ММ.ГГГГ"),",
 ",Общая!#REF!)</f>
        <v>#REF!</v>
      </c>
      <c r="F53" s="30" t="e">
        <f>CONCATENATE(Общая!#REF!, "
 ",Общая!#REF!)</f>
        <v>#REF!</v>
      </c>
      <c r="G53" s="26"/>
      <c r="H53" s="26"/>
    </row>
    <row r="54" spans="2:8" s="31" customFormat="1" x14ac:dyDescent="0.55000000000000004">
      <c r="B54" s="26" t="e">
        <f>CONCATENATE(Общая!#REF!)</f>
        <v>#REF!</v>
      </c>
      <c r="C54" s="28" t="e">
        <f>CONCATENATE(Общая!#REF!," ",Общая!#REF!," ",Общая!#REF!,"
",Общая!#REF!,", ",Общая!#REF!,", ",Общая!#REF!)</f>
        <v>#REF!</v>
      </c>
      <c r="D54" s="29" t="e">
        <f>CONCATENATE(Общая!#REF!)</f>
        <v>#REF!</v>
      </c>
      <c r="E54" s="29" t="e">
        <f>CONCATENATE(TEXT(Общая!#REF!,"ДД.ММ.ГГГГ"),",
 ",Общая!#REF!)</f>
        <v>#REF!</v>
      </c>
      <c r="F54" s="30" t="e">
        <f>CONCATENATE(Общая!#REF!, "
 ",Общая!#REF!)</f>
        <v>#REF!</v>
      </c>
      <c r="G54" s="26"/>
      <c r="H54" s="26"/>
    </row>
    <row r="55" spans="2:8" s="31" customFormat="1" x14ac:dyDescent="0.55000000000000004">
      <c r="B55" s="26" t="e">
        <f>CONCATENATE(Общая!#REF!)</f>
        <v>#REF!</v>
      </c>
      <c r="C55" s="28" t="e">
        <f>CONCATENATE(Общая!#REF!," ",Общая!#REF!," ",Общая!#REF!,"
",Общая!#REF!,", ",Общая!#REF!,", ",Общая!#REF!)</f>
        <v>#REF!</v>
      </c>
      <c r="D55" s="29" t="e">
        <f>CONCATENATE(Общая!#REF!)</f>
        <v>#REF!</v>
      </c>
      <c r="E55" s="29" t="e">
        <f>CONCATENATE(TEXT(Общая!#REF!,"ДД.ММ.ГГГГ"),",
 ",Общая!#REF!)</f>
        <v>#REF!</v>
      </c>
      <c r="F55" s="30" t="e">
        <f>CONCATENATE(Общая!#REF!, "
 ",Общая!#REF!)</f>
        <v>#REF!</v>
      </c>
      <c r="G55" s="26"/>
      <c r="H55" s="26"/>
    </row>
    <row r="56" spans="2:8" s="31" customFormat="1" x14ac:dyDescent="0.55000000000000004">
      <c r="B56" s="26" t="e">
        <f>CONCATENATE(Общая!#REF!)</f>
        <v>#REF!</v>
      </c>
      <c r="C56" s="28" t="e">
        <f>CONCATENATE(Общая!#REF!," ",Общая!#REF!," ",Общая!#REF!,"
",Общая!#REF!,", ",Общая!#REF!,", ",Общая!#REF!)</f>
        <v>#REF!</v>
      </c>
      <c r="D56" s="29" t="e">
        <f>CONCATENATE(Общая!#REF!)</f>
        <v>#REF!</v>
      </c>
      <c r="E56" s="29" t="e">
        <f>CONCATENATE(TEXT(Общая!#REF!,"ДД.ММ.ГГГГ"),",
 ",Общая!#REF!)</f>
        <v>#REF!</v>
      </c>
      <c r="F56" s="30" t="e">
        <f>CONCATENATE(Общая!#REF!, "
 ",Общая!#REF!)</f>
        <v>#REF!</v>
      </c>
      <c r="G56" s="26"/>
      <c r="H56" s="26"/>
    </row>
    <row r="57" spans="2:8" s="31" customFormat="1" x14ac:dyDescent="0.55000000000000004">
      <c r="B57" s="26" t="e">
        <f>CONCATENATE(Общая!#REF!)</f>
        <v>#REF!</v>
      </c>
      <c r="C57" s="28" t="e">
        <f>CONCATENATE(Общая!#REF!," ",Общая!#REF!," ",Общая!#REF!,"
",Общая!#REF!,", ",Общая!#REF!,", ",Общая!#REF!)</f>
        <v>#REF!</v>
      </c>
      <c r="D57" s="29" t="e">
        <f>CONCATENATE(Общая!#REF!)</f>
        <v>#REF!</v>
      </c>
      <c r="E57" s="29" t="e">
        <f>CONCATENATE(TEXT(Общая!#REF!,"ДД.ММ.ГГГГ"),",
 ",Общая!#REF!)</f>
        <v>#REF!</v>
      </c>
      <c r="F57" s="30" t="e">
        <f>CONCATENATE(Общая!#REF!, "
 ",Общая!#REF!)</f>
        <v>#REF!</v>
      </c>
      <c r="G57" s="26"/>
      <c r="H57" s="26"/>
    </row>
    <row r="58" spans="2:8" s="31" customFormat="1" x14ac:dyDescent="0.55000000000000004">
      <c r="B58" s="26" t="e">
        <f>CONCATENATE(Общая!#REF!)</f>
        <v>#REF!</v>
      </c>
      <c r="C58" s="28" t="e">
        <f>CONCATENATE(Общая!#REF!," ",Общая!#REF!," ",Общая!#REF!,"
",Общая!#REF!,", ",Общая!#REF!,", ",Общая!#REF!)</f>
        <v>#REF!</v>
      </c>
      <c r="D58" s="29" t="e">
        <f>CONCATENATE(Общая!#REF!)</f>
        <v>#REF!</v>
      </c>
      <c r="E58" s="29" t="e">
        <f>CONCATENATE(TEXT(Общая!#REF!,"ДД.ММ.ГГГГ"),",
 ",Общая!#REF!)</f>
        <v>#REF!</v>
      </c>
      <c r="F58" s="30" t="e">
        <f>CONCATENATE(Общая!#REF!, "
 ",Общая!#REF!)</f>
        <v>#REF!</v>
      </c>
      <c r="G58" s="26"/>
      <c r="H58" s="26"/>
    </row>
    <row r="59" spans="2:8" s="31" customFormat="1" x14ac:dyDescent="0.55000000000000004">
      <c r="B59" s="26" t="e">
        <f>CONCATENATE(Общая!#REF!)</f>
        <v>#REF!</v>
      </c>
      <c r="C59" s="28" t="e">
        <f>CONCATENATE(Общая!#REF!," ",Общая!#REF!," ",Общая!#REF!,"
",Общая!#REF!,", ",Общая!#REF!,", ",Общая!#REF!)</f>
        <v>#REF!</v>
      </c>
      <c r="D59" s="29" t="e">
        <f>CONCATENATE(Общая!#REF!)</f>
        <v>#REF!</v>
      </c>
      <c r="E59" s="29" t="e">
        <f>CONCATENATE(TEXT(Общая!#REF!,"ДД.ММ.ГГГГ"),",
 ",Общая!#REF!)</f>
        <v>#REF!</v>
      </c>
      <c r="F59" s="30" t="e">
        <f>CONCATENATE(Общая!#REF!, "
 ",Общая!#REF!)</f>
        <v>#REF!</v>
      </c>
      <c r="G59" s="26"/>
      <c r="H59" s="26"/>
    </row>
    <row r="60" spans="2:8" s="31" customFormat="1" x14ac:dyDescent="0.55000000000000004">
      <c r="B60" s="26" t="e">
        <f>CONCATENATE(Общая!#REF!)</f>
        <v>#REF!</v>
      </c>
      <c r="C60" s="28" t="e">
        <f>CONCATENATE(Общая!#REF!," ",Общая!#REF!," ",Общая!#REF!,"
",Общая!#REF!,", ",Общая!#REF!,", ",Общая!#REF!)</f>
        <v>#REF!</v>
      </c>
      <c r="D60" s="29" t="e">
        <f>CONCATENATE(Общая!#REF!)</f>
        <v>#REF!</v>
      </c>
      <c r="E60" s="29" t="e">
        <f>CONCATENATE(TEXT(Общая!#REF!,"ДД.ММ.ГГГГ"),",
 ",Общая!#REF!)</f>
        <v>#REF!</v>
      </c>
      <c r="F60" s="30" t="e">
        <f>CONCATENATE(Общая!#REF!, "
 ",Общая!#REF!)</f>
        <v>#REF!</v>
      </c>
      <c r="G60" s="26"/>
      <c r="H60" s="26"/>
    </row>
    <row r="61" spans="2:8" s="31" customFormat="1" x14ac:dyDescent="0.55000000000000004">
      <c r="B61" s="26" t="e">
        <f>CONCATENATE(Общая!#REF!)</f>
        <v>#REF!</v>
      </c>
      <c r="C61" s="28" t="e">
        <f>CONCATENATE(Общая!#REF!," ",Общая!#REF!," ",Общая!#REF!,"
",Общая!#REF!,", ",Общая!#REF!,", ",Общая!#REF!)</f>
        <v>#REF!</v>
      </c>
      <c r="D61" s="29" t="e">
        <f>CONCATENATE(Общая!#REF!)</f>
        <v>#REF!</v>
      </c>
      <c r="E61" s="29" t="e">
        <f>CONCATENATE(TEXT(Общая!#REF!,"ДД.ММ.ГГГГ"),",
 ",Общая!#REF!)</f>
        <v>#REF!</v>
      </c>
      <c r="F61" s="30" t="e">
        <f>CONCATENATE(Общая!#REF!, "
 ",Общая!#REF!)</f>
        <v>#REF!</v>
      </c>
      <c r="G61" s="26"/>
      <c r="H61" s="26"/>
    </row>
    <row r="62" spans="2:8" s="31" customFormat="1" x14ac:dyDescent="0.55000000000000004">
      <c r="B62" s="26" t="e">
        <f>CONCATENATE(Общая!#REF!)</f>
        <v>#REF!</v>
      </c>
      <c r="C62" s="28" t="e">
        <f>CONCATENATE(Общая!#REF!," ",Общая!#REF!," ",Общая!#REF!,"
",Общая!#REF!,", ",Общая!#REF!,", ",Общая!#REF!)</f>
        <v>#REF!</v>
      </c>
      <c r="D62" s="29" t="e">
        <f>CONCATENATE(Общая!#REF!)</f>
        <v>#REF!</v>
      </c>
      <c r="E62" s="29" t="e">
        <f>CONCATENATE(TEXT(Общая!#REF!,"ДД.ММ.ГГГГ"),",
 ",Общая!#REF!)</f>
        <v>#REF!</v>
      </c>
      <c r="F62" s="30" t="e">
        <f>CONCATENATE(Общая!#REF!, "
 ",Общая!#REF!)</f>
        <v>#REF!</v>
      </c>
      <c r="G62" s="26"/>
      <c r="H62" s="26"/>
    </row>
    <row r="63" spans="2:8" s="31" customFormat="1" x14ac:dyDescent="0.55000000000000004">
      <c r="B63" s="26" t="e">
        <f>CONCATENATE(Общая!#REF!)</f>
        <v>#REF!</v>
      </c>
      <c r="C63" s="28" t="e">
        <f>CONCATENATE(Общая!#REF!," ",Общая!#REF!," ",Общая!#REF!,"
",Общая!#REF!,", ",Общая!#REF!,", ",Общая!#REF!)</f>
        <v>#REF!</v>
      </c>
      <c r="D63" s="29" t="e">
        <f>CONCATENATE(Общая!#REF!)</f>
        <v>#REF!</v>
      </c>
      <c r="E63" s="29" t="e">
        <f>CONCATENATE(TEXT(Общая!#REF!,"ДД.ММ.ГГГГ"),",
 ",Общая!#REF!)</f>
        <v>#REF!</v>
      </c>
      <c r="F63" s="30" t="e">
        <f>CONCATENATE(Общая!#REF!, "
 ",Общая!#REF!)</f>
        <v>#REF!</v>
      </c>
      <c r="G63" s="26"/>
      <c r="H63" s="26"/>
    </row>
    <row r="64" spans="2:8" s="31" customFormat="1" x14ac:dyDescent="0.55000000000000004">
      <c r="B64" s="26" t="e">
        <f>CONCATENATE(Общая!#REF!)</f>
        <v>#REF!</v>
      </c>
      <c r="C64" s="28" t="e">
        <f>CONCATENATE(Общая!#REF!," ",Общая!#REF!," ",Общая!#REF!,"
",Общая!#REF!,", ",Общая!#REF!,", ",Общая!#REF!)</f>
        <v>#REF!</v>
      </c>
      <c r="D64" s="29" t="e">
        <f>CONCATENATE(Общая!#REF!)</f>
        <v>#REF!</v>
      </c>
      <c r="E64" s="29" t="e">
        <f>CONCATENATE(TEXT(Общая!#REF!,"ДД.ММ.ГГГГ"),",
 ",Общая!#REF!)</f>
        <v>#REF!</v>
      </c>
      <c r="F64" s="30" t="e">
        <f>CONCATENATE(Общая!#REF!, "
 ",Общая!#REF!)</f>
        <v>#REF!</v>
      </c>
      <c r="G64" s="26"/>
      <c r="H64" s="26"/>
    </row>
    <row r="65" spans="2:8" s="31" customFormat="1" x14ac:dyDescent="0.55000000000000004">
      <c r="B65" s="26" t="e">
        <f>CONCATENATE(Общая!#REF!)</f>
        <v>#REF!</v>
      </c>
      <c r="C65" s="28" t="e">
        <f>CONCATENATE(Общая!#REF!," ",Общая!#REF!," ",Общая!#REF!,"
",Общая!#REF!,", ",Общая!#REF!,", ",Общая!#REF!)</f>
        <v>#REF!</v>
      </c>
      <c r="D65" s="29" t="e">
        <f>CONCATENATE(Общая!#REF!)</f>
        <v>#REF!</v>
      </c>
      <c r="E65" s="29" t="e">
        <f>CONCATENATE(TEXT(Общая!#REF!,"ДД.ММ.ГГГГ"),",
 ",Общая!#REF!)</f>
        <v>#REF!</v>
      </c>
      <c r="F65" s="30" t="e">
        <f>CONCATENATE(Общая!#REF!, "
 ",Общая!#REF!)</f>
        <v>#REF!</v>
      </c>
      <c r="G65" s="26"/>
      <c r="H65" s="26"/>
    </row>
    <row r="66" spans="2:8" s="31" customFormat="1" x14ac:dyDescent="0.55000000000000004">
      <c r="B66" s="26" t="e">
        <f>CONCATENATE(Общая!#REF!)</f>
        <v>#REF!</v>
      </c>
      <c r="C66" s="28" t="e">
        <f>CONCATENATE(Общая!#REF!," ",Общая!#REF!," ",Общая!#REF!,"
",Общая!#REF!,", ",Общая!#REF!,", ",Общая!#REF!)</f>
        <v>#REF!</v>
      </c>
      <c r="D66" s="29" t="e">
        <f>CONCATENATE(Общая!#REF!)</f>
        <v>#REF!</v>
      </c>
      <c r="E66" s="29" t="e">
        <f>CONCATENATE(TEXT(Общая!#REF!,"ДД.ММ.ГГГГ"),",
 ",Общая!#REF!)</f>
        <v>#REF!</v>
      </c>
      <c r="F66" s="30" t="e">
        <f>CONCATENATE(Общая!#REF!, "
 ",Общая!#REF!)</f>
        <v>#REF!</v>
      </c>
      <c r="G66" s="26"/>
      <c r="H66" s="26"/>
    </row>
    <row r="67" spans="2:8" s="31" customFormat="1" x14ac:dyDescent="0.55000000000000004">
      <c r="B67" s="26" t="e">
        <f>CONCATENATE(Общая!#REF!)</f>
        <v>#REF!</v>
      </c>
      <c r="C67" s="28" t="e">
        <f>CONCATENATE(Общая!#REF!," ",Общая!#REF!," ",Общая!#REF!,"
",Общая!#REF!,", ",Общая!#REF!,", ",Общая!#REF!)</f>
        <v>#REF!</v>
      </c>
      <c r="D67" s="29" t="e">
        <f>CONCATENATE(Общая!#REF!)</f>
        <v>#REF!</v>
      </c>
      <c r="E67" s="29" t="e">
        <f>CONCATENATE(TEXT(Общая!#REF!,"ДД.ММ.ГГГГ"),",
 ",Общая!#REF!)</f>
        <v>#REF!</v>
      </c>
      <c r="F67" s="30" t="e">
        <f>CONCATENATE(Общая!#REF!, "
 ",Общая!#REF!)</f>
        <v>#REF!</v>
      </c>
      <c r="G67" s="26"/>
      <c r="H67" s="26"/>
    </row>
    <row r="68" spans="2:8" s="31" customFormat="1" x14ac:dyDescent="0.55000000000000004">
      <c r="B68" s="26" t="e">
        <f>CONCATENATE(Общая!#REF!)</f>
        <v>#REF!</v>
      </c>
      <c r="C68" s="28" t="e">
        <f>CONCATENATE(Общая!#REF!," ",Общая!#REF!," ",Общая!#REF!,"
",Общая!#REF!,", ",Общая!#REF!,", ",Общая!#REF!)</f>
        <v>#REF!</v>
      </c>
      <c r="D68" s="29" t="e">
        <f>CONCATENATE(Общая!#REF!)</f>
        <v>#REF!</v>
      </c>
      <c r="E68" s="29" t="e">
        <f>CONCATENATE(TEXT(Общая!#REF!,"ДД.ММ.ГГГГ"),",
 ",Общая!#REF!)</f>
        <v>#REF!</v>
      </c>
      <c r="F68" s="30" t="e">
        <f>CONCATENATE(Общая!#REF!, "
 ",Общая!#REF!)</f>
        <v>#REF!</v>
      </c>
      <c r="G68" s="26"/>
      <c r="H68" s="26"/>
    </row>
    <row r="69" spans="2:8" s="31" customFormat="1" x14ac:dyDescent="0.55000000000000004">
      <c r="B69" s="26" t="e">
        <f>CONCATENATE(Общая!#REF!)</f>
        <v>#REF!</v>
      </c>
      <c r="C69" s="28" t="e">
        <f>CONCATENATE(Общая!#REF!," ",Общая!#REF!," ",Общая!#REF!,"
",Общая!#REF!,", ",Общая!#REF!,", ",Общая!#REF!)</f>
        <v>#REF!</v>
      </c>
      <c r="D69" s="29" t="e">
        <f>CONCATENATE(Общая!#REF!)</f>
        <v>#REF!</v>
      </c>
      <c r="E69" s="29" t="e">
        <f>CONCATENATE(TEXT(Общая!#REF!,"ДД.ММ.ГГГГ"),",
 ",Общая!#REF!)</f>
        <v>#REF!</v>
      </c>
      <c r="F69" s="30" t="e">
        <f>CONCATENATE(Общая!#REF!, "
 ",Общая!#REF!)</f>
        <v>#REF!</v>
      </c>
      <c r="G69" s="26"/>
      <c r="H69" s="26"/>
    </row>
    <row r="70" spans="2:8" s="31" customFormat="1" x14ac:dyDescent="0.55000000000000004">
      <c r="B70" s="26" t="e">
        <f>CONCATENATE(Общая!#REF!)</f>
        <v>#REF!</v>
      </c>
      <c r="C70" s="28" t="e">
        <f>CONCATENATE(Общая!#REF!," ",Общая!#REF!," ",Общая!#REF!,"
",Общая!#REF!,", ",Общая!#REF!,", ",Общая!#REF!)</f>
        <v>#REF!</v>
      </c>
      <c r="D70" s="29" t="e">
        <f>CONCATENATE(Общая!#REF!)</f>
        <v>#REF!</v>
      </c>
      <c r="E70" s="29" t="e">
        <f>CONCATENATE(TEXT(Общая!#REF!,"ДД.ММ.ГГГГ"),",
 ",Общая!#REF!)</f>
        <v>#REF!</v>
      </c>
      <c r="F70" s="30" t="e">
        <f>CONCATENATE(Общая!#REF!, "
 ",Общая!#REF!)</f>
        <v>#REF!</v>
      </c>
      <c r="G70" s="26"/>
      <c r="H70" s="26"/>
    </row>
    <row r="71" spans="2:8" s="31" customFormat="1" x14ac:dyDescent="0.55000000000000004">
      <c r="B71" s="26" t="e">
        <f>CONCATENATE(Общая!#REF!)</f>
        <v>#REF!</v>
      </c>
      <c r="C71" s="28" t="e">
        <f>CONCATENATE(Общая!#REF!," ",Общая!#REF!," ",Общая!#REF!,"
",Общая!#REF!,", ",Общая!#REF!,", ",Общая!#REF!)</f>
        <v>#REF!</v>
      </c>
      <c r="D71" s="29" t="e">
        <f>CONCATENATE(Общая!#REF!)</f>
        <v>#REF!</v>
      </c>
      <c r="E71" s="29" t="e">
        <f>CONCATENATE(TEXT(Общая!#REF!,"ДД.ММ.ГГГГ"),",
 ",Общая!#REF!)</f>
        <v>#REF!</v>
      </c>
      <c r="F71" s="30" t="e">
        <f>CONCATENATE(Общая!#REF!, "
 ",Общая!#REF!)</f>
        <v>#REF!</v>
      </c>
      <c r="G71" s="26"/>
      <c r="H71" s="26"/>
    </row>
    <row r="72" spans="2:8" s="31" customFormat="1" x14ac:dyDescent="0.55000000000000004">
      <c r="B72" s="26" t="e">
        <f>CONCATENATE(Общая!#REF!)</f>
        <v>#REF!</v>
      </c>
      <c r="C72" s="28" t="e">
        <f>CONCATENATE(Общая!#REF!," ",Общая!#REF!," ",Общая!#REF!,"
",Общая!#REF!,", ",Общая!#REF!,", ",Общая!#REF!)</f>
        <v>#REF!</v>
      </c>
      <c r="D72" s="29" t="e">
        <f>CONCATENATE(Общая!#REF!)</f>
        <v>#REF!</v>
      </c>
      <c r="E72" s="29" t="e">
        <f>CONCATENATE(TEXT(Общая!#REF!,"ДД.ММ.ГГГГ"),",
 ",Общая!#REF!)</f>
        <v>#REF!</v>
      </c>
      <c r="F72" s="30" t="e">
        <f>CONCATENATE(Общая!#REF!, "
 ",Общая!#REF!)</f>
        <v>#REF!</v>
      </c>
      <c r="G72" s="26"/>
      <c r="H72" s="26"/>
    </row>
    <row r="73" spans="2:8" s="31" customFormat="1" x14ac:dyDescent="0.55000000000000004">
      <c r="B73" s="26" t="e">
        <f>CONCATENATE(Общая!#REF!)</f>
        <v>#REF!</v>
      </c>
      <c r="C73" s="28" t="e">
        <f>CONCATENATE(Общая!#REF!," ",Общая!#REF!," ",Общая!#REF!,"
",Общая!#REF!,", ",Общая!#REF!,", ",Общая!#REF!)</f>
        <v>#REF!</v>
      </c>
      <c r="D73" s="29" t="e">
        <f>CONCATENATE(Общая!#REF!)</f>
        <v>#REF!</v>
      </c>
      <c r="E73" s="29" t="e">
        <f>CONCATENATE(TEXT(Общая!#REF!,"ДД.ММ.ГГГГ"),",
 ",Общая!#REF!)</f>
        <v>#REF!</v>
      </c>
      <c r="F73" s="30" t="e">
        <f>CONCATENATE(Общая!#REF!, "
 ",Общая!#REF!)</f>
        <v>#REF!</v>
      </c>
      <c r="G73" s="26"/>
      <c r="H73" s="26"/>
    </row>
    <row r="74" spans="2:8" s="31" customFormat="1" x14ac:dyDescent="0.55000000000000004">
      <c r="B74" s="26" t="e">
        <f>CONCATENATE(Общая!#REF!)</f>
        <v>#REF!</v>
      </c>
      <c r="C74" s="28" t="e">
        <f>CONCATENATE(Общая!#REF!," ",Общая!#REF!," ",Общая!#REF!,"
",Общая!#REF!,", ",Общая!#REF!,", ",Общая!#REF!)</f>
        <v>#REF!</v>
      </c>
      <c r="D74" s="29" t="e">
        <f>CONCATENATE(Общая!#REF!)</f>
        <v>#REF!</v>
      </c>
      <c r="E74" s="29" t="e">
        <f>CONCATENATE(TEXT(Общая!#REF!,"ДД.ММ.ГГГГ"),",
 ",Общая!#REF!)</f>
        <v>#REF!</v>
      </c>
      <c r="F74" s="30" t="e">
        <f>CONCATENATE(Общая!#REF!, "
 ",Общая!#REF!)</f>
        <v>#REF!</v>
      </c>
      <c r="G74" s="26"/>
      <c r="H74" s="26"/>
    </row>
    <row r="75" spans="2:8" s="31" customFormat="1" x14ac:dyDescent="0.55000000000000004">
      <c r="B75" s="26" t="e">
        <f>CONCATENATE(Общая!#REF!)</f>
        <v>#REF!</v>
      </c>
      <c r="C75" s="28" t="e">
        <f>CONCATENATE(Общая!#REF!," ",Общая!#REF!," ",Общая!#REF!,"
",Общая!#REF!,", ",Общая!#REF!,", ",Общая!#REF!)</f>
        <v>#REF!</v>
      </c>
      <c r="D75" s="29" t="e">
        <f>CONCATENATE(Общая!#REF!)</f>
        <v>#REF!</v>
      </c>
      <c r="E75" s="29" t="e">
        <f>CONCATENATE(TEXT(Общая!#REF!,"ДД.ММ.ГГГГ"),",
 ",Общая!#REF!)</f>
        <v>#REF!</v>
      </c>
      <c r="F75" s="30" t="e">
        <f>CONCATENATE(Общая!#REF!, "
 ",Общая!#REF!)</f>
        <v>#REF!</v>
      </c>
      <c r="G75" s="26"/>
      <c r="H75" s="26"/>
    </row>
    <row r="76" spans="2:8" s="31" customFormat="1" x14ac:dyDescent="0.55000000000000004">
      <c r="B76" s="26" t="e">
        <f>CONCATENATE(Общая!#REF!)</f>
        <v>#REF!</v>
      </c>
      <c r="C76" s="28" t="e">
        <f>CONCATENATE(Общая!#REF!," ",Общая!#REF!," ",Общая!#REF!,"
",Общая!#REF!,", ",Общая!#REF!,", ",Общая!#REF!)</f>
        <v>#REF!</v>
      </c>
      <c r="D76" s="29" t="e">
        <f>CONCATENATE(Общая!#REF!)</f>
        <v>#REF!</v>
      </c>
      <c r="E76" s="29" t="e">
        <f>CONCATENATE(TEXT(Общая!#REF!,"ДД.ММ.ГГГГ"),",
 ",Общая!#REF!)</f>
        <v>#REF!</v>
      </c>
      <c r="F76" s="30" t="e">
        <f>CONCATENATE(Общая!#REF!, "
 ",Общая!#REF!)</f>
        <v>#REF!</v>
      </c>
      <c r="G76" s="26"/>
      <c r="H76" s="26"/>
    </row>
    <row r="77" spans="2:8" s="31" customFormat="1" x14ac:dyDescent="0.55000000000000004">
      <c r="B77" s="26" t="e">
        <f>CONCATENATE(Общая!#REF!)</f>
        <v>#REF!</v>
      </c>
      <c r="C77" s="28" t="e">
        <f>CONCATENATE(Общая!#REF!," ",Общая!#REF!," ",Общая!#REF!,"
",Общая!#REF!,", ",Общая!#REF!,", ",Общая!#REF!)</f>
        <v>#REF!</v>
      </c>
      <c r="D77" s="29" t="e">
        <f>CONCATENATE(Общая!#REF!)</f>
        <v>#REF!</v>
      </c>
      <c r="E77" s="29" t="e">
        <f>CONCATENATE(TEXT(Общая!#REF!,"ДД.ММ.ГГГГ"),",
 ",Общая!#REF!)</f>
        <v>#REF!</v>
      </c>
      <c r="F77" s="30" t="e">
        <f>CONCATENATE(Общая!#REF!, "
 ",Общая!#REF!)</f>
        <v>#REF!</v>
      </c>
      <c r="G77" s="26"/>
      <c r="H77" s="26"/>
    </row>
    <row r="78" spans="2:8" s="31" customFormat="1" x14ac:dyDescent="0.55000000000000004">
      <c r="B78" s="26" t="e">
        <f>CONCATENATE(Общая!#REF!)</f>
        <v>#REF!</v>
      </c>
      <c r="C78" s="28" t="e">
        <f>CONCATENATE(Общая!#REF!," ",Общая!#REF!," ",Общая!#REF!,"
",Общая!#REF!,", ",Общая!#REF!,", ",Общая!#REF!)</f>
        <v>#REF!</v>
      </c>
      <c r="D78" s="29" t="e">
        <f>CONCATENATE(Общая!#REF!)</f>
        <v>#REF!</v>
      </c>
      <c r="E78" s="29" t="e">
        <f>CONCATENATE(TEXT(Общая!#REF!,"ДД.ММ.ГГГГ"),",
 ",Общая!#REF!)</f>
        <v>#REF!</v>
      </c>
      <c r="F78" s="30" t="e">
        <f>CONCATENATE(Общая!#REF!, "
 ",Общая!#REF!)</f>
        <v>#REF!</v>
      </c>
      <c r="G78" s="26"/>
      <c r="H78" s="26"/>
    </row>
    <row r="79" spans="2:8" s="31" customFormat="1" x14ac:dyDescent="0.55000000000000004">
      <c r="B79" s="26" t="e">
        <f>CONCATENATE(Общая!#REF!)</f>
        <v>#REF!</v>
      </c>
      <c r="C79" s="28" t="e">
        <f>CONCATENATE(Общая!#REF!," ",Общая!#REF!," ",Общая!#REF!,"
",Общая!#REF!,", ",Общая!#REF!,", ",Общая!#REF!)</f>
        <v>#REF!</v>
      </c>
      <c r="D79" s="29" t="e">
        <f>CONCATENATE(Общая!#REF!)</f>
        <v>#REF!</v>
      </c>
      <c r="E79" s="29" t="e">
        <f>CONCATENATE(TEXT(Общая!#REF!,"ДД.ММ.ГГГГ"),",
 ",Общая!#REF!)</f>
        <v>#REF!</v>
      </c>
      <c r="F79" s="30" t="e">
        <f>CONCATENATE(Общая!#REF!, "
 ",Общая!#REF!)</f>
        <v>#REF!</v>
      </c>
      <c r="G79" s="26"/>
      <c r="H79" s="26"/>
    </row>
    <row r="80" spans="2:8" s="31" customFormat="1" x14ac:dyDescent="0.55000000000000004">
      <c r="B80" s="26" t="e">
        <f>CONCATENATE(Общая!#REF!)</f>
        <v>#REF!</v>
      </c>
      <c r="C80" s="28" t="e">
        <f>CONCATENATE(Общая!#REF!," ",Общая!#REF!," ",Общая!#REF!,"
",Общая!#REF!,", ",Общая!#REF!,", ",Общая!#REF!)</f>
        <v>#REF!</v>
      </c>
      <c r="D80" s="29" t="e">
        <f>CONCATENATE(Общая!#REF!)</f>
        <v>#REF!</v>
      </c>
      <c r="E80" s="29" t="e">
        <f>CONCATENATE(TEXT(Общая!#REF!,"ДД.ММ.ГГГГ"),",
 ",Общая!#REF!)</f>
        <v>#REF!</v>
      </c>
      <c r="F80" s="30" t="e">
        <f>CONCATENATE(Общая!#REF!, "
 ",Общая!#REF!)</f>
        <v>#REF!</v>
      </c>
      <c r="G80" s="26"/>
      <c r="H80" s="26"/>
    </row>
    <row r="81" spans="2:8" s="31" customFormat="1" x14ac:dyDescent="0.55000000000000004">
      <c r="B81" s="26" t="e">
        <f>CONCATENATE(Общая!#REF!)</f>
        <v>#REF!</v>
      </c>
      <c r="C81" s="28" t="e">
        <f>CONCATENATE(Общая!#REF!," ",Общая!#REF!," ",Общая!#REF!,"
",Общая!#REF!,", ",Общая!#REF!,", ",Общая!#REF!)</f>
        <v>#REF!</v>
      </c>
      <c r="D81" s="29" t="e">
        <f>CONCATENATE(Общая!#REF!)</f>
        <v>#REF!</v>
      </c>
      <c r="E81" s="29" t="e">
        <f>CONCATENATE(TEXT(Общая!#REF!,"ДД.ММ.ГГГГ"),",
 ",Общая!#REF!)</f>
        <v>#REF!</v>
      </c>
      <c r="F81" s="30" t="e">
        <f>CONCATENATE(Общая!#REF!, "
 ",Общая!#REF!)</f>
        <v>#REF!</v>
      </c>
      <c r="G81" s="26"/>
      <c r="H81" s="26"/>
    </row>
    <row r="82" spans="2:8" s="31" customFormat="1" x14ac:dyDescent="0.55000000000000004">
      <c r="B82" s="26" t="e">
        <f>CONCATENATE(Общая!#REF!)</f>
        <v>#REF!</v>
      </c>
      <c r="C82" s="28" t="e">
        <f>CONCATENATE(Общая!#REF!," ",Общая!#REF!," ",Общая!#REF!,"
",Общая!#REF!,", ",Общая!#REF!,", ",Общая!#REF!)</f>
        <v>#REF!</v>
      </c>
      <c r="D82" s="29" t="e">
        <f>CONCATENATE(Общая!#REF!)</f>
        <v>#REF!</v>
      </c>
      <c r="E82" s="29" t="e">
        <f>CONCATENATE(TEXT(Общая!#REF!,"ДД.ММ.ГГГГ"),",
 ",Общая!#REF!)</f>
        <v>#REF!</v>
      </c>
      <c r="F82" s="30" t="e">
        <f>CONCATENATE(Общая!#REF!, "
 ",Общая!#REF!)</f>
        <v>#REF!</v>
      </c>
      <c r="G82" s="26"/>
      <c r="H82" s="26"/>
    </row>
    <row r="83" spans="2:8" s="31" customFormat="1" x14ac:dyDescent="0.55000000000000004">
      <c r="B83" s="26" t="e">
        <f>CONCATENATE(Общая!#REF!)</f>
        <v>#REF!</v>
      </c>
      <c r="C83" s="28" t="e">
        <f>CONCATENATE(Общая!#REF!," ",Общая!#REF!," ",Общая!#REF!,"
",Общая!#REF!,", ",Общая!#REF!,", ",Общая!#REF!)</f>
        <v>#REF!</v>
      </c>
      <c r="D83" s="29" t="e">
        <f>CONCATENATE(Общая!#REF!)</f>
        <v>#REF!</v>
      </c>
      <c r="E83" s="29" t="e">
        <f>CONCATENATE(TEXT(Общая!#REF!,"ДД.ММ.ГГГГ"),",
 ",Общая!#REF!)</f>
        <v>#REF!</v>
      </c>
      <c r="F83" s="30" t="e">
        <f>CONCATENATE(Общая!#REF!, "
 ",Общая!#REF!)</f>
        <v>#REF!</v>
      </c>
      <c r="G83" s="26"/>
      <c r="H83" s="26"/>
    </row>
    <row r="84" spans="2:8" s="31" customFormat="1" x14ac:dyDescent="0.55000000000000004">
      <c r="B84" s="26" t="e">
        <f>CONCATENATE(Общая!#REF!)</f>
        <v>#REF!</v>
      </c>
      <c r="C84" s="28" t="e">
        <f>CONCATENATE(Общая!#REF!," ",Общая!#REF!," ",Общая!#REF!,"
",Общая!#REF!,", ",Общая!#REF!,", ",Общая!#REF!)</f>
        <v>#REF!</v>
      </c>
      <c r="D84" s="29" t="e">
        <f>CONCATENATE(Общая!#REF!)</f>
        <v>#REF!</v>
      </c>
      <c r="E84" s="29" t="e">
        <f>CONCATENATE(TEXT(Общая!#REF!,"ДД.ММ.ГГГГ"),",
 ",Общая!#REF!)</f>
        <v>#REF!</v>
      </c>
      <c r="F84" s="30" t="e">
        <f>CONCATENATE(Общая!#REF!, "
 ",Общая!#REF!)</f>
        <v>#REF!</v>
      </c>
      <c r="G84" s="26"/>
      <c r="H84" s="26"/>
    </row>
    <row r="85" spans="2:8" s="31" customFormat="1" x14ac:dyDescent="0.55000000000000004">
      <c r="B85" s="26" t="e">
        <f>CONCATENATE(Общая!#REF!)</f>
        <v>#REF!</v>
      </c>
      <c r="C85" s="28" t="e">
        <f>CONCATENATE(Общая!#REF!," ",Общая!#REF!," ",Общая!#REF!,"
",Общая!#REF!,", ",Общая!#REF!,", ",Общая!#REF!)</f>
        <v>#REF!</v>
      </c>
      <c r="D85" s="29" t="e">
        <f>CONCATENATE(Общая!#REF!)</f>
        <v>#REF!</v>
      </c>
      <c r="E85" s="29" t="e">
        <f>CONCATENATE(TEXT(Общая!#REF!,"ДД.ММ.ГГГГ"),",
 ",Общая!#REF!)</f>
        <v>#REF!</v>
      </c>
      <c r="F85" s="30" t="e">
        <f>CONCATENATE(Общая!#REF!, "
 ",Общая!#REF!)</f>
        <v>#REF!</v>
      </c>
      <c r="G85" s="26"/>
      <c r="H85" s="26"/>
    </row>
    <row r="86" spans="2:8" s="31" customFormat="1" x14ac:dyDescent="0.55000000000000004">
      <c r="B86" s="26" t="e">
        <f>CONCATENATE(Общая!#REF!)</f>
        <v>#REF!</v>
      </c>
      <c r="C86" s="28" t="e">
        <f>CONCATENATE(Общая!#REF!," ",Общая!#REF!," ",Общая!#REF!,"
",Общая!#REF!,", ",Общая!#REF!,", ",Общая!#REF!)</f>
        <v>#REF!</v>
      </c>
      <c r="D86" s="29" t="e">
        <f>CONCATENATE(Общая!#REF!)</f>
        <v>#REF!</v>
      </c>
      <c r="E86" s="29" t="e">
        <f>CONCATENATE(TEXT(Общая!#REF!,"ДД.ММ.ГГГГ"),",
 ",Общая!#REF!)</f>
        <v>#REF!</v>
      </c>
      <c r="F86" s="30" t="e">
        <f>CONCATENATE(Общая!#REF!, "
 ",Общая!#REF!)</f>
        <v>#REF!</v>
      </c>
      <c r="G86" s="26"/>
      <c r="H86" s="26"/>
    </row>
    <row r="87" spans="2:8" s="31" customFormat="1" x14ac:dyDescent="0.55000000000000004">
      <c r="B87" s="26" t="e">
        <f>CONCATENATE(Общая!#REF!)</f>
        <v>#REF!</v>
      </c>
      <c r="C87" s="28" t="e">
        <f>CONCATENATE(Общая!#REF!," ",Общая!#REF!," ",Общая!#REF!,"
",Общая!#REF!,", ",Общая!#REF!,", ",Общая!#REF!)</f>
        <v>#REF!</v>
      </c>
      <c r="D87" s="29" t="e">
        <f>CONCATENATE(Общая!#REF!)</f>
        <v>#REF!</v>
      </c>
      <c r="E87" s="29" t="e">
        <f>CONCATENATE(TEXT(Общая!#REF!,"ДД.ММ.ГГГГ"),",
 ",Общая!#REF!)</f>
        <v>#REF!</v>
      </c>
      <c r="F87" s="30" t="e">
        <f>CONCATENATE(Общая!#REF!, "
 ",Общая!#REF!)</f>
        <v>#REF!</v>
      </c>
      <c r="G87" s="26"/>
      <c r="H87" s="26"/>
    </row>
    <row r="88" spans="2:8" s="31" customFormat="1" x14ac:dyDescent="0.55000000000000004">
      <c r="B88" s="26" t="e">
        <f>CONCATENATE(Общая!#REF!)</f>
        <v>#REF!</v>
      </c>
      <c r="C88" s="28" t="e">
        <f>CONCATENATE(Общая!#REF!," ",Общая!#REF!," ",Общая!#REF!,"
",Общая!#REF!,", ",Общая!#REF!,", ",Общая!#REF!)</f>
        <v>#REF!</v>
      </c>
      <c r="D88" s="29" t="e">
        <f>CONCATENATE(Общая!#REF!)</f>
        <v>#REF!</v>
      </c>
      <c r="E88" s="29" t="e">
        <f>CONCATENATE(TEXT(Общая!#REF!,"ДД.ММ.ГГГГ"),",
 ",Общая!#REF!)</f>
        <v>#REF!</v>
      </c>
      <c r="F88" s="30" t="e">
        <f>CONCATENATE(Общая!#REF!, "
 ",Общая!#REF!)</f>
        <v>#REF!</v>
      </c>
      <c r="G88" s="26"/>
      <c r="H88" s="26"/>
    </row>
    <row r="89" spans="2:8" s="31" customFormat="1" x14ac:dyDescent="0.55000000000000004">
      <c r="B89" s="26" t="e">
        <f>CONCATENATE(Общая!#REF!)</f>
        <v>#REF!</v>
      </c>
      <c r="C89" s="28" t="e">
        <f>CONCATENATE(Общая!#REF!," ",Общая!#REF!," ",Общая!#REF!,"
",Общая!#REF!,", ",Общая!#REF!,", ",Общая!#REF!)</f>
        <v>#REF!</v>
      </c>
      <c r="D89" s="29" t="e">
        <f>CONCATENATE(Общая!#REF!)</f>
        <v>#REF!</v>
      </c>
      <c r="E89" s="29" t="e">
        <f>CONCATENATE(TEXT(Общая!#REF!,"ДД.ММ.ГГГГ"),",
 ",Общая!#REF!)</f>
        <v>#REF!</v>
      </c>
      <c r="F89" s="30" t="e">
        <f>CONCATENATE(Общая!#REF!, "
 ",Общая!#REF!)</f>
        <v>#REF!</v>
      </c>
      <c r="G89" s="26"/>
      <c r="H89" s="26"/>
    </row>
    <row r="90" spans="2:8" s="31" customFormat="1" x14ac:dyDescent="0.55000000000000004">
      <c r="B90" s="26" t="e">
        <f>CONCATENATE(Общая!#REF!)</f>
        <v>#REF!</v>
      </c>
      <c r="C90" s="28" t="e">
        <f>CONCATENATE(Общая!#REF!," ",Общая!#REF!," ",Общая!#REF!,"
",Общая!#REF!,", ",Общая!#REF!,", ",Общая!#REF!)</f>
        <v>#REF!</v>
      </c>
      <c r="D90" s="29" t="e">
        <f>CONCATENATE(Общая!#REF!)</f>
        <v>#REF!</v>
      </c>
      <c r="E90" s="29" t="e">
        <f>CONCATENATE(TEXT(Общая!#REF!,"ДД.ММ.ГГГГ"),",
 ",Общая!#REF!)</f>
        <v>#REF!</v>
      </c>
      <c r="F90" s="30" t="e">
        <f>CONCATENATE(Общая!#REF!, "
 ",Общая!#REF!)</f>
        <v>#REF!</v>
      </c>
      <c r="G90" s="26"/>
      <c r="H90" s="26"/>
    </row>
    <row r="91" spans="2:8" s="31" customFormat="1" x14ac:dyDescent="0.55000000000000004">
      <c r="B91" s="26" t="e">
        <f>CONCATENATE(Общая!#REF!)</f>
        <v>#REF!</v>
      </c>
      <c r="C91" s="28" t="e">
        <f>CONCATENATE(Общая!#REF!," ",Общая!#REF!," ",Общая!#REF!,"
",Общая!#REF!,", ",Общая!#REF!,", ",Общая!#REF!)</f>
        <v>#REF!</v>
      </c>
      <c r="D91" s="29" t="e">
        <f>CONCATENATE(Общая!#REF!)</f>
        <v>#REF!</v>
      </c>
      <c r="E91" s="29" t="e">
        <f>CONCATENATE(TEXT(Общая!#REF!,"ДД.ММ.ГГГГ"),",
 ",Общая!#REF!)</f>
        <v>#REF!</v>
      </c>
      <c r="F91" s="30" t="e">
        <f>CONCATENATE(Общая!#REF!, "
 ",Общая!#REF!)</f>
        <v>#REF!</v>
      </c>
      <c r="G91" s="26"/>
      <c r="H91" s="26"/>
    </row>
    <row r="92" spans="2:8" s="31" customFormat="1" x14ac:dyDescent="0.55000000000000004">
      <c r="B92" s="26" t="e">
        <f>CONCATENATE(Общая!#REF!)</f>
        <v>#REF!</v>
      </c>
      <c r="C92" s="28" t="e">
        <f>CONCATENATE(Общая!#REF!," ",Общая!#REF!," ",Общая!#REF!,"
",Общая!#REF!,", ",Общая!#REF!,", ",Общая!#REF!)</f>
        <v>#REF!</v>
      </c>
      <c r="D92" s="29" t="e">
        <f>CONCATENATE(Общая!#REF!)</f>
        <v>#REF!</v>
      </c>
      <c r="E92" s="29" t="e">
        <f>CONCATENATE(TEXT(Общая!#REF!,"ДД.ММ.ГГГГ"),",
 ",Общая!#REF!)</f>
        <v>#REF!</v>
      </c>
      <c r="F92" s="30" t="e">
        <f>CONCATENATE(Общая!#REF!, "
 ",Общая!#REF!)</f>
        <v>#REF!</v>
      </c>
      <c r="G92" s="26"/>
      <c r="H92" s="26"/>
    </row>
    <row r="93" spans="2:8" s="31" customFormat="1" x14ac:dyDescent="0.55000000000000004">
      <c r="B93" s="26" t="e">
        <f>CONCATENATE(Общая!#REF!)</f>
        <v>#REF!</v>
      </c>
      <c r="C93" s="28" t="e">
        <f>CONCATENATE(Общая!#REF!," ",Общая!#REF!," ",Общая!#REF!,"
",Общая!#REF!,", ",Общая!#REF!,", ",Общая!#REF!)</f>
        <v>#REF!</v>
      </c>
      <c r="D93" s="29" t="e">
        <f>CONCATENATE(Общая!#REF!)</f>
        <v>#REF!</v>
      </c>
      <c r="E93" s="29" t="e">
        <f>CONCATENATE(TEXT(Общая!#REF!,"ДД.ММ.ГГГГ"),",
 ",Общая!#REF!)</f>
        <v>#REF!</v>
      </c>
      <c r="F93" s="30" t="e">
        <f>CONCATENATE(Общая!#REF!, "
 ",Общая!#REF!)</f>
        <v>#REF!</v>
      </c>
      <c r="G93" s="26"/>
      <c r="H93" s="26"/>
    </row>
    <row r="94" spans="2:8" s="31" customFormat="1" x14ac:dyDescent="0.55000000000000004">
      <c r="B94" s="26" t="e">
        <f>CONCATENATE(Общая!#REF!)</f>
        <v>#REF!</v>
      </c>
      <c r="C94" s="28" t="e">
        <f>CONCATENATE(Общая!#REF!," ",Общая!#REF!," ",Общая!#REF!,"
",Общая!#REF!,", ",Общая!#REF!,", ",Общая!#REF!)</f>
        <v>#REF!</v>
      </c>
      <c r="D94" s="29" t="e">
        <f>CONCATENATE(Общая!#REF!)</f>
        <v>#REF!</v>
      </c>
      <c r="E94" s="29" t="e">
        <f>CONCATENATE(TEXT(Общая!#REF!,"ДД.ММ.ГГГГ"),",
 ",Общая!#REF!)</f>
        <v>#REF!</v>
      </c>
      <c r="F94" s="30" t="e">
        <f>CONCATENATE(Общая!#REF!, "
 ",Общая!#REF!)</f>
        <v>#REF!</v>
      </c>
      <c r="G94" s="26"/>
      <c r="H94" s="26"/>
    </row>
    <row r="95" spans="2:8" s="31" customFormat="1" x14ac:dyDescent="0.55000000000000004">
      <c r="B95" s="26" t="e">
        <f>CONCATENATE(Общая!#REF!)</f>
        <v>#REF!</v>
      </c>
      <c r="C95" s="28" t="e">
        <f>CONCATENATE(Общая!#REF!," ",Общая!#REF!," ",Общая!#REF!,"
",Общая!#REF!,", ",Общая!#REF!,", ",Общая!#REF!)</f>
        <v>#REF!</v>
      </c>
      <c r="D95" s="29" t="e">
        <f>CONCATENATE(Общая!#REF!)</f>
        <v>#REF!</v>
      </c>
      <c r="E95" s="29" t="e">
        <f>CONCATENATE(TEXT(Общая!#REF!,"ДД.ММ.ГГГГ"),",
 ",Общая!#REF!)</f>
        <v>#REF!</v>
      </c>
      <c r="F95" s="30" t="e">
        <f>CONCATENATE(Общая!#REF!, "
 ",Общая!#REF!)</f>
        <v>#REF!</v>
      </c>
      <c r="G95" s="26"/>
      <c r="H95" s="26"/>
    </row>
    <row r="96" spans="2:8" s="31" customFormat="1" x14ac:dyDescent="0.55000000000000004">
      <c r="B96" s="26" t="e">
        <f>CONCATENATE(Общая!#REF!)</f>
        <v>#REF!</v>
      </c>
      <c r="C96" s="28" t="e">
        <f>CONCATENATE(Общая!#REF!," ",Общая!#REF!," ",Общая!#REF!,"
",Общая!#REF!,", ",Общая!#REF!,", ",Общая!#REF!)</f>
        <v>#REF!</v>
      </c>
      <c r="D96" s="29" t="e">
        <f>CONCATENATE(Общая!#REF!)</f>
        <v>#REF!</v>
      </c>
      <c r="E96" s="29" t="e">
        <f>CONCATENATE(TEXT(Общая!#REF!,"ДД.ММ.ГГГГ"),",
 ",Общая!#REF!)</f>
        <v>#REF!</v>
      </c>
      <c r="F96" s="30" t="e">
        <f>CONCATENATE(Общая!#REF!, "
 ",Общая!#REF!)</f>
        <v>#REF!</v>
      </c>
      <c r="G96" s="26"/>
      <c r="H96" s="26"/>
    </row>
    <row r="97" spans="2:8" s="31" customFormat="1" x14ac:dyDescent="0.55000000000000004">
      <c r="B97" s="26" t="e">
        <f>CONCATENATE(Общая!#REF!)</f>
        <v>#REF!</v>
      </c>
      <c r="C97" s="28" t="e">
        <f>CONCATENATE(Общая!#REF!," ",Общая!#REF!," ",Общая!#REF!,"
",Общая!#REF!,", ",Общая!#REF!,", ",Общая!#REF!)</f>
        <v>#REF!</v>
      </c>
      <c r="D97" s="29" t="e">
        <f>CONCATENATE(Общая!#REF!)</f>
        <v>#REF!</v>
      </c>
      <c r="E97" s="29" t="e">
        <f>CONCATENATE(TEXT(Общая!#REF!,"ДД.ММ.ГГГГ"),",
 ",Общая!#REF!)</f>
        <v>#REF!</v>
      </c>
      <c r="F97" s="30" t="e">
        <f>CONCATENATE(Общая!#REF!, "
 ",Общая!#REF!)</f>
        <v>#REF!</v>
      </c>
      <c r="G97" s="26"/>
      <c r="H97" s="26"/>
    </row>
    <row r="98" spans="2:8" s="31" customFormat="1" x14ac:dyDescent="0.55000000000000004">
      <c r="B98" s="26" t="e">
        <f>CONCATENATE(Общая!#REF!)</f>
        <v>#REF!</v>
      </c>
      <c r="C98" s="28" t="e">
        <f>CONCATENATE(Общая!#REF!," ",Общая!#REF!," ",Общая!#REF!,"
",Общая!#REF!,", ",Общая!#REF!,", ",Общая!#REF!)</f>
        <v>#REF!</v>
      </c>
      <c r="D98" s="29" t="e">
        <f>CONCATENATE(Общая!#REF!)</f>
        <v>#REF!</v>
      </c>
      <c r="E98" s="29" t="e">
        <f>CONCATENATE(TEXT(Общая!#REF!,"ДД.ММ.ГГГГ"),",
 ",Общая!#REF!)</f>
        <v>#REF!</v>
      </c>
      <c r="F98" s="30" t="e">
        <f>CONCATENATE(Общая!#REF!, "
 ",Общая!#REF!)</f>
        <v>#REF!</v>
      </c>
      <c r="G98" s="26"/>
      <c r="H98" s="26"/>
    </row>
    <row r="99" spans="2:8" s="31" customFormat="1" x14ac:dyDescent="0.55000000000000004">
      <c r="B99" s="26" t="e">
        <f>CONCATENATE(Общая!#REF!)</f>
        <v>#REF!</v>
      </c>
      <c r="C99" s="28" t="e">
        <f>CONCATENATE(Общая!#REF!," ",Общая!#REF!," ",Общая!#REF!,"
",Общая!#REF!,", ",Общая!#REF!,", ",Общая!#REF!)</f>
        <v>#REF!</v>
      </c>
      <c r="D99" s="29" t="e">
        <f>CONCATENATE(Общая!#REF!)</f>
        <v>#REF!</v>
      </c>
      <c r="E99" s="29" t="e">
        <f>CONCATENATE(TEXT(Общая!#REF!,"ДД.ММ.ГГГГ"),",
 ",Общая!#REF!)</f>
        <v>#REF!</v>
      </c>
      <c r="F99" s="30" t="e">
        <f>CONCATENATE(Общая!#REF!, "
 ",Общая!#REF!)</f>
        <v>#REF!</v>
      </c>
      <c r="G99" s="26"/>
      <c r="H99" s="26"/>
    </row>
    <row r="100" spans="2:8" s="31" customFormat="1" x14ac:dyDescent="0.55000000000000004">
      <c r="B100" s="26" t="e">
        <f>CONCATENATE(Общая!#REF!)</f>
        <v>#REF!</v>
      </c>
      <c r="C100" s="28" t="e">
        <f>CONCATENATE(Общая!#REF!," ",Общая!#REF!," ",Общая!#REF!,"
",Общая!#REF!,", ",Общая!#REF!,", ",Общая!#REF!)</f>
        <v>#REF!</v>
      </c>
      <c r="D100" s="29" t="e">
        <f>CONCATENATE(Общая!#REF!)</f>
        <v>#REF!</v>
      </c>
      <c r="E100" s="29" t="e">
        <f>CONCATENATE(TEXT(Общая!#REF!,"ДД.ММ.ГГГГ"),",
 ",Общая!#REF!)</f>
        <v>#REF!</v>
      </c>
      <c r="F100" s="30" t="e">
        <f>CONCATENATE(Общая!#REF!, "
 ",Общая!#REF!)</f>
        <v>#REF!</v>
      </c>
      <c r="G100" s="26"/>
      <c r="H100" s="26"/>
    </row>
    <row r="101" spans="2:8" s="31" customFormat="1" x14ac:dyDescent="0.55000000000000004">
      <c r="B101" s="26" t="e">
        <f>CONCATENATE(Общая!#REF!)</f>
        <v>#REF!</v>
      </c>
      <c r="C101" s="28" t="e">
        <f>CONCATENATE(Общая!#REF!," ",Общая!#REF!," ",Общая!#REF!,"
",Общая!#REF!,", ",Общая!#REF!,", ",Общая!#REF!)</f>
        <v>#REF!</v>
      </c>
      <c r="D101" s="29" t="e">
        <f>CONCATENATE(Общая!#REF!)</f>
        <v>#REF!</v>
      </c>
      <c r="E101" s="29" t="e">
        <f>CONCATENATE(TEXT(Общая!#REF!,"ДД.ММ.ГГГГ"),",
 ",Общая!#REF!)</f>
        <v>#REF!</v>
      </c>
      <c r="F101" s="30" t="e">
        <f>CONCATENATE(Общая!#REF!, "
 ",Общая!#REF!)</f>
        <v>#REF!</v>
      </c>
      <c r="G101" s="26"/>
      <c r="H101" s="26"/>
    </row>
    <row r="102" spans="2:8" s="31" customFormat="1" x14ac:dyDescent="0.55000000000000004">
      <c r="B102" s="26" t="e">
        <f>CONCATENATE(Общая!#REF!)</f>
        <v>#REF!</v>
      </c>
      <c r="C102" s="28" t="e">
        <f>CONCATENATE(Общая!#REF!," ",Общая!#REF!," ",Общая!#REF!,"
",Общая!#REF!,", ",Общая!#REF!,", ",Общая!#REF!)</f>
        <v>#REF!</v>
      </c>
      <c r="D102" s="29" t="e">
        <f>CONCATENATE(Общая!#REF!)</f>
        <v>#REF!</v>
      </c>
      <c r="E102" s="29" t="e">
        <f>CONCATENATE(TEXT(Общая!#REF!,"ДД.ММ.ГГГГ"),",
 ",Общая!#REF!)</f>
        <v>#REF!</v>
      </c>
      <c r="F102" s="30" t="e">
        <f>CONCATENATE(Общая!#REF!, "
 ",Общая!#REF!)</f>
        <v>#REF!</v>
      </c>
      <c r="G102" s="26"/>
      <c r="H102" s="26"/>
    </row>
    <row r="103" spans="2:8" s="31" customFormat="1" x14ac:dyDescent="0.55000000000000004">
      <c r="B103" s="26" t="e">
        <f>CONCATENATE(Общая!#REF!)</f>
        <v>#REF!</v>
      </c>
      <c r="C103" s="28" t="e">
        <f>CONCATENATE(Общая!#REF!," ",Общая!#REF!," ",Общая!#REF!,"
",Общая!#REF!,", ",Общая!#REF!,", ",Общая!#REF!)</f>
        <v>#REF!</v>
      </c>
      <c r="D103" s="29" t="e">
        <f>CONCATENATE(Общая!#REF!)</f>
        <v>#REF!</v>
      </c>
      <c r="E103" s="29" t="e">
        <f>CONCATENATE(TEXT(Общая!#REF!,"ДД.ММ.ГГГГ"),",
 ",Общая!#REF!)</f>
        <v>#REF!</v>
      </c>
      <c r="F103" s="30" t="e">
        <f>CONCATENATE(Общая!#REF!, "
 ",Общая!#REF!)</f>
        <v>#REF!</v>
      </c>
      <c r="G103" s="26"/>
      <c r="H103" s="26"/>
    </row>
    <row r="104" spans="2:8" s="31" customFormat="1" x14ac:dyDescent="0.55000000000000004">
      <c r="B104" s="26" t="e">
        <f>CONCATENATE(Общая!#REF!)</f>
        <v>#REF!</v>
      </c>
      <c r="C104" s="28" t="e">
        <f>CONCATENATE(Общая!#REF!," ",Общая!#REF!," ",Общая!#REF!,"
",Общая!#REF!,", ",Общая!#REF!,", ",Общая!#REF!)</f>
        <v>#REF!</v>
      </c>
      <c r="D104" s="29" t="e">
        <f>CONCATENATE(Общая!#REF!)</f>
        <v>#REF!</v>
      </c>
      <c r="E104" s="29" t="e">
        <f>CONCATENATE(TEXT(Общая!#REF!,"ДД.ММ.ГГГГ"),",
 ",Общая!#REF!)</f>
        <v>#REF!</v>
      </c>
      <c r="F104" s="30" t="e">
        <f>CONCATENATE(Общая!#REF!, "
 ",Общая!#REF!)</f>
        <v>#REF!</v>
      </c>
      <c r="G104" s="26"/>
      <c r="H104" s="26"/>
    </row>
    <row r="105" spans="2:8" s="31" customFormat="1" x14ac:dyDescent="0.55000000000000004">
      <c r="B105" s="26" t="e">
        <f>CONCATENATE(Общая!#REF!)</f>
        <v>#REF!</v>
      </c>
      <c r="C105" s="28" t="e">
        <f>CONCATENATE(Общая!#REF!," ",Общая!#REF!," ",Общая!#REF!,"
",Общая!#REF!,", ",Общая!#REF!,", ",Общая!#REF!)</f>
        <v>#REF!</v>
      </c>
      <c r="D105" s="29" t="e">
        <f>CONCATENATE(Общая!#REF!)</f>
        <v>#REF!</v>
      </c>
      <c r="E105" s="29" t="e">
        <f>CONCATENATE(TEXT(Общая!#REF!,"ДД.ММ.ГГГГ"),",
 ",Общая!#REF!)</f>
        <v>#REF!</v>
      </c>
      <c r="F105" s="30" t="e">
        <f>CONCATENATE(Общая!#REF!, "
 ",Общая!#REF!)</f>
        <v>#REF!</v>
      </c>
      <c r="G105" s="26"/>
      <c r="H105" s="26"/>
    </row>
    <row r="106" spans="2:8" s="31" customFormat="1" x14ac:dyDescent="0.55000000000000004">
      <c r="B106" s="26" t="e">
        <f>CONCATENATE(Общая!#REF!)</f>
        <v>#REF!</v>
      </c>
      <c r="C106" s="28" t="e">
        <f>CONCATENATE(Общая!#REF!," ",Общая!#REF!," ",Общая!#REF!,"
",Общая!#REF!,", ",Общая!#REF!,", ",Общая!#REF!)</f>
        <v>#REF!</v>
      </c>
      <c r="D106" s="29" t="e">
        <f>CONCATENATE(Общая!#REF!)</f>
        <v>#REF!</v>
      </c>
      <c r="E106" s="29" t="e">
        <f>CONCATENATE(TEXT(Общая!#REF!,"ДД.ММ.ГГГГ"),",
 ",Общая!#REF!)</f>
        <v>#REF!</v>
      </c>
      <c r="F106" s="30" t="e">
        <f>CONCATENATE(Общая!#REF!, "
 ",Общая!#REF!)</f>
        <v>#REF!</v>
      </c>
      <c r="G106" s="26"/>
      <c r="H106" s="26"/>
    </row>
    <row r="107" spans="2:8" s="31" customFormat="1" x14ac:dyDescent="0.55000000000000004">
      <c r="B107" s="26" t="e">
        <f>CONCATENATE(Общая!#REF!)</f>
        <v>#REF!</v>
      </c>
      <c r="C107" s="28" t="e">
        <f>CONCATENATE(Общая!#REF!," ",Общая!#REF!," ",Общая!#REF!,"
",Общая!#REF!,", ",Общая!#REF!,", ",Общая!#REF!)</f>
        <v>#REF!</v>
      </c>
      <c r="D107" s="29" t="e">
        <f>CONCATENATE(Общая!#REF!)</f>
        <v>#REF!</v>
      </c>
      <c r="E107" s="29" t="e">
        <f>CONCATENATE(TEXT(Общая!#REF!,"ДД.ММ.ГГГГ"),",
 ",Общая!#REF!)</f>
        <v>#REF!</v>
      </c>
      <c r="F107" s="30" t="e">
        <f>CONCATENATE(Общая!#REF!, "
 ",Общая!#REF!)</f>
        <v>#REF!</v>
      </c>
      <c r="G107" s="26"/>
      <c r="H107" s="26"/>
    </row>
    <row r="108" spans="2:8" s="31" customFormat="1" x14ac:dyDescent="0.55000000000000004">
      <c r="B108" s="26" t="e">
        <f>CONCATENATE(Общая!#REF!)</f>
        <v>#REF!</v>
      </c>
      <c r="C108" s="28" t="e">
        <f>CONCATENATE(Общая!#REF!," ",Общая!#REF!," ",Общая!#REF!,"
",Общая!#REF!,", ",Общая!#REF!,", ",Общая!#REF!)</f>
        <v>#REF!</v>
      </c>
      <c r="D108" s="29" t="e">
        <f>CONCATENATE(Общая!#REF!)</f>
        <v>#REF!</v>
      </c>
      <c r="E108" s="29" t="e">
        <f>CONCATENATE(TEXT(Общая!#REF!,"ДД.ММ.ГГГГ"),",
 ",Общая!#REF!)</f>
        <v>#REF!</v>
      </c>
      <c r="F108" s="30" t="e">
        <f>CONCATENATE(Общая!#REF!, "
 ",Общая!#REF!)</f>
        <v>#REF!</v>
      </c>
      <c r="G108" s="26"/>
      <c r="H108" s="26"/>
    </row>
    <row r="109" spans="2:8" s="31" customFormat="1" x14ac:dyDescent="0.55000000000000004">
      <c r="B109" s="26" t="e">
        <f>CONCATENATE(Общая!#REF!)</f>
        <v>#REF!</v>
      </c>
      <c r="C109" s="28" t="e">
        <f>CONCATENATE(Общая!#REF!," ",Общая!#REF!," ",Общая!#REF!,"
",Общая!#REF!,", ",Общая!#REF!,", ",Общая!#REF!)</f>
        <v>#REF!</v>
      </c>
      <c r="D109" s="29" t="e">
        <f>CONCATENATE(Общая!#REF!)</f>
        <v>#REF!</v>
      </c>
      <c r="E109" s="29" t="e">
        <f>CONCATENATE(TEXT(Общая!#REF!,"ДД.ММ.ГГГГ"),",
 ",Общая!#REF!)</f>
        <v>#REF!</v>
      </c>
      <c r="F109" s="30" t="e">
        <f>CONCATENATE(Общая!#REF!, "
 ",Общая!#REF!)</f>
        <v>#REF!</v>
      </c>
      <c r="G109" s="26"/>
      <c r="H109" s="26"/>
    </row>
    <row r="110" spans="2:8" s="31" customFormat="1" x14ac:dyDescent="0.55000000000000004">
      <c r="B110" s="26" t="e">
        <f>CONCATENATE(Общая!#REF!)</f>
        <v>#REF!</v>
      </c>
      <c r="C110" s="28" t="e">
        <f>CONCATENATE(Общая!#REF!," ",Общая!#REF!," ",Общая!#REF!,"
",Общая!#REF!,", ",Общая!#REF!,", ",Общая!#REF!)</f>
        <v>#REF!</v>
      </c>
      <c r="D110" s="29" t="e">
        <f>CONCATENATE(Общая!#REF!)</f>
        <v>#REF!</v>
      </c>
      <c r="E110" s="29" t="e">
        <f>CONCATENATE(TEXT(Общая!#REF!,"ДД.ММ.ГГГГ"),",
 ",Общая!#REF!)</f>
        <v>#REF!</v>
      </c>
      <c r="F110" s="30" t="e">
        <f>CONCATENATE(Общая!#REF!, "
 ",Общая!#REF!)</f>
        <v>#REF!</v>
      </c>
      <c r="G110" s="26"/>
      <c r="H110" s="26"/>
    </row>
    <row r="111" spans="2:8" s="31" customFormat="1" x14ac:dyDescent="0.55000000000000004">
      <c r="B111" s="26" t="e">
        <f>CONCATENATE(Общая!#REF!)</f>
        <v>#REF!</v>
      </c>
      <c r="C111" s="28" t="e">
        <f>CONCATENATE(Общая!#REF!," ",Общая!#REF!," ",Общая!#REF!,"
",Общая!#REF!,", ",Общая!#REF!,", ",Общая!#REF!)</f>
        <v>#REF!</v>
      </c>
      <c r="D111" s="29" t="e">
        <f>CONCATENATE(Общая!#REF!)</f>
        <v>#REF!</v>
      </c>
      <c r="E111" s="29" t="e">
        <f>CONCATENATE(TEXT(Общая!#REF!,"ДД.ММ.ГГГГ"),",
 ",Общая!#REF!)</f>
        <v>#REF!</v>
      </c>
      <c r="F111" s="30" t="e">
        <f>CONCATENATE(Общая!#REF!, "
 ",Общая!#REF!)</f>
        <v>#REF!</v>
      </c>
      <c r="G111" s="26"/>
      <c r="H111" s="26"/>
    </row>
    <row r="112" spans="2:8" s="31" customFormat="1" x14ac:dyDescent="0.55000000000000004">
      <c r="B112" s="26" t="e">
        <f>CONCATENATE(Общая!#REF!)</f>
        <v>#REF!</v>
      </c>
      <c r="C112" s="28" t="e">
        <f>CONCATENATE(Общая!#REF!," ",Общая!#REF!," ",Общая!#REF!,"
",Общая!#REF!,", ",Общая!#REF!,", ",Общая!#REF!)</f>
        <v>#REF!</v>
      </c>
      <c r="D112" s="29" t="e">
        <f>CONCATENATE(Общая!#REF!)</f>
        <v>#REF!</v>
      </c>
      <c r="E112" s="29" t="e">
        <f>CONCATENATE(TEXT(Общая!#REF!,"ДД.ММ.ГГГГ"),",
 ",Общая!#REF!)</f>
        <v>#REF!</v>
      </c>
      <c r="F112" s="30" t="e">
        <f>CONCATENATE(Общая!#REF!, "
 ",Общая!#REF!)</f>
        <v>#REF!</v>
      </c>
      <c r="G112" s="26"/>
      <c r="H112" s="26"/>
    </row>
    <row r="113" spans="2:8" s="31" customFormat="1" x14ac:dyDescent="0.55000000000000004">
      <c r="B113" s="26" t="e">
        <f>CONCATENATE(Общая!#REF!)</f>
        <v>#REF!</v>
      </c>
      <c r="C113" s="28" t="e">
        <f>CONCATENATE(Общая!#REF!," ",Общая!#REF!," ",Общая!#REF!,"
",Общая!#REF!,", ",Общая!#REF!,", ",Общая!#REF!)</f>
        <v>#REF!</v>
      </c>
      <c r="D113" s="29" t="e">
        <f>CONCATENATE(Общая!#REF!)</f>
        <v>#REF!</v>
      </c>
      <c r="E113" s="29" t="e">
        <f>CONCATENATE(TEXT(Общая!#REF!,"ДД.ММ.ГГГГ"),",
 ",Общая!#REF!)</f>
        <v>#REF!</v>
      </c>
      <c r="F113" s="30" t="e">
        <f>CONCATENATE(Общая!#REF!, "
 ",Общая!#REF!)</f>
        <v>#REF!</v>
      </c>
      <c r="G113" s="26"/>
      <c r="H113" s="26"/>
    </row>
    <row r="114" spans="2:8" s="31" customFormat="1" x14ac:dyDescent="0.55000000000000004">
      <c r="B114" s="26" t="e">
        <f>CONCATENATE(Общая!#REF!)</f>
        <v>#REF!</v>
      </c>
      <c r="C114" s="28" t="e">
        <f>CONCATENATE(Общая!#REF!," ",Общая!#REF!," ",Общая!#REF!,"
",Общая!#REF!,", ",Общая!#REF!,", ",Общая!#REF!)</f>
        <v>#REF!</v>
      </c>
      <c r="D114" s="29" t="e">
        <f>CONCATENATE(Общая!#REF!)</f>
        <v>#REF!</v>
      </c>
      <c r="E114" s="29" t="e">
        <f>CONCATENATE(TEXT(Общая!#REF!,"ДД.ММ.ГГГГ"),",
 ",Общая!#REF!)</f>
        <v>#REF!</v>
      </c>
      <c r="F114" s="30" t="e">
        <f>CONCATENATE(Общая!#REF!, "
 ",Общая!#REF!)</f>
        <v>#REF!</v>
      </c>
      <c r="G114" s="26"/>
      <c r="H114" s="26"/>
    </row>
    <row r="115" spans="2:8" s="31" customFormat="1" x14ac:dyDescent="0.55000000000000004">
      <c r="B115" s="26" t="e">
        <f>CONCATENATE(Общая!#REF!)</f>
        <v>#REF!</v>
      </c>
      <c r="C115" s="28" t="e">
        <f>CONCATENATE(Общая!#REF!," ",Общая!#REF!," ",Общая!#REF!,"
",Общая!#REF!,", ",Общая!#REF!,", ",Общая!#REF!)</f>
        <v>#REF!</v>
      </c>
      <c r="D115" s="29" t="e">
        <f>CONCATENATE(Общая!#REF!)</f>
        <v>#REF!</v>
      </c>
      <c r="E115" s="29" t="e">
        <f>CONCATENATE(TEXT(Общая!#REF!,"ДД.ММ.ГГГГ"),",
 ",Общая!#REF!)</f>
        <v>#REF!</v>
      </c>
      <c r="F115" s="30" t="e">
        <f>CONCATENATE(Общая!#REF!, "
 ",Общая!#REF!)</f>
        <v>#REF!</v>
      </c>
      <c r="G115" s="26"/>
      <c r="H115" s="26"/>
    </row>
    <row r="116" spans="2:8" s="31" customFormat="1" x14ac:dyDescent="0.55000000000000004">
      <c r="B116" s="26" t="e">
        <f>CONCATENATE(Общая!#REF!)</f>
        <v>#REF!</v>
      </c>
      <c r="C116" s="28" t="e">
        <f>CONCATENATE(Общая!#REF!," ",Общая!#REF!," ",Общая!#REF!,"
",Общая!#REF!,", ",Общая!#REF!,", ",Общая!#REF!)</f>
        <v>#REF!</v>
      </c>
      <c r="D116" s="29" t="e">
        <f>CONCATENATE(Общая!#REF!)</f>
        <v>#REF!</v>
      </c>
      <c r="E116" s="29" t="e">
        <f>CONCATENATE(TEXT(Общая!#REF!,"ДД.ММ.ГГГГ"),",
 ",Общая!#REF!)</f>
        <v>#REF!</v>
      </c>
      <c r="F116" s="30" t="e">
        <f>CONCATENATE(Общая!#REF!, "
 ",Общая!#REF!)</f>
        <v>#REF!</v>
      </c>
      <c r="G116" s="26"/>
      <c r="H116" s="26"/>
    </row>
    <row r="117" spans="2:8" s="31" customFormat="1" x14ac:dyDescent="0.55000000000000004">
      <c r="B117" s="26" t="e">
        <f>CONCATENATE(Общая!#REF!)</f>
        <v>#REF!</v>
      </c>
      <c r="C117" s="28" t="e">
        <f>CONCATENATE(Общая!#REF!," ",Общая!#REF!," ",Общая!#REF!,"
",Общая!#REF!,", ",Общая!#REF!,", ",Общая!#REF!)</f>
        <v>#REF!</v>
      </c>
      <c r="D117" s="29" t="e">
        <f>CONCATENATE(Общая!#REF!)</f>
        <v>#REF!</v>
      </c>
      <c r="E117" s="29" t="e">
        <f>CONCATENATE(TEXT(Общая!#REF!,"ДД.ММ.ГГГГ"),",
 ",Общая!#REF!)</f>
        <v>#REF!</v>
      </c>
      <c r="F117" s="30" t="e">
        <f>CONCATENATE(Общая!#REF!, "
 ",Общая!#REF!)</f>
        <v>#REF!</v>
      </c>
      <c r="G117" s="26"/>
      <c r="H117" s="26"/>
    </row>
    <row r="118" spans="2:8" s="31" customFormat="1" x14ac:dyDescent="0.55000000000000004">
      <c r="B118" s="26" t="e">
        <f>CONCATENATE(Общая!#REF!)</f>
        <v>#REF!</v>
      </c>
      <c r="C118" s="28" t="e">
        <f>CONCATENATE(Общая!#REF!," ",Общая!#REF!," ",Общая!#REF!,"
",Общая!#REF!,", ",Общая!#REF!,", ",Общая!#REF!)</f>
        <v>#REF!</v>
      </c>
      <c r="D118" s="29" t="e">
        <f>CONCATENATE(Общая!#REF!)</f>
        <v>#REF!</v>
      </c>
      <c r="E118" s="29" t="e">
        <f>CONCATENATE(TEXT(Общая!#REF!,"ДД.ММ.ГГГГ"),",
 ",Общая!#REF!)</f>
        <v>#REF!</v>
      </c>
      <c r="F118" s="30" t="e">
        <f>CONCATENATE(Общая!#REF!, "
 ",Общая!#REF!)</f>
        <v>#REF!</v>
      </c>
      <c r="G118" s="26"/>
      <c r="H118" s="26"/>
    </row>
    <row r="119" spans="2:8" s="31" customFormat="1" x14ac:dyDescent="0.55000000000000004">
      <c r="B119" s="26" t="e">
        <f>CONCATENATE(Общая!#REF!)</f>
        <v>#REF!</v>
      </c>
      <c r="C119" s="28" t="e">
        <f>CONCATENATE(Общая!#REF!," ",Общая!#REF!," ",Общая!#REF!,"
",Общая!#REF!,", ",Общая!#REF!,", ",Общая!#REF!)</f>
        <v>#REF!</v>
      </c>
      <c r="D119" s="29" t="e">
        <f>CONCATENATE(Общая!#REF!)</f>
        <v>#REF!</v>
      </c>
      <c r="E119" s="29" t="e">
        <f>CONCATENATE(TEXT(Общая!#REF!,"ДД.ММ.ГГГГ"),",
 ",Общая!#REF!)</f>
        <v>#REF!</v>
      </c>
      <c r="F119" s="30" t="e">
        <f>CONCATENATE(Общая!#REF!, "
 ",Общая!#REF!)</f>
        <v>#REF!</v>
      </c>
      <c r="G119" s="26"/>
      <c r="H119" s="26"/>
    </row>
    <row r="120" spans="2:8" s="31" customFormat="1" x14ac:dyDescent="0.55000000000000004">
      <c r="B120" s="26" t="e">
        <f>CONCATENATE(Общая!#REF!)</f>
        <v>#REF!</v>
      </c>
      <c r="C120" s="28" t="e">
        <f>CONCATENATE(Общая!#REF!," ",Общая!#REF!," ",Общая!#REF!,"
",Общая!#REF!,", ",Общая!#REF!,", ",Общая!#REF!)</f>
        <v>#REF!</v>
      </c>
      <c r="D120" s="29" t="e">
        <f>CONCATENATE(Общая!#REF!)</f>
        <v>#REF!</v>
      </c>
      <c r="E120" s="29" t="e">
        <f>CONCATENATE(TEXT(Общая!#REF!,"ДД.ММ.ГГГГ"),",
 ",Общая!#REF!)</f>
        <v>#REF!</v>
      </c>
      <c r="F120" s="30" t="e">
        <f>CONCATENATE(Общая!#REF!, "
 ",Общая!#REF!)</f>
        <v>#REF!</v>
      </c>
      <c r="G120" s="26"/>
      <c r="H120" s="26"/>
    </row>
    <row r="121" spans="2:8" s="31" customFormat="1" x14ac:dyDescent="0.55000000000000004">
      <c r="B121" s="26" t="e">
        <f>CONCATENATE(Общая!#REF!)</f>
        <v>#REF!</v>
      </c>
      <c r="C121" s="28" t="e">
        <f>CONCATENATE(Общая!#REF!," ",Общая!#REF!," ",Общая!#REF!,"
",Общая!#REF!,", ",Общая!#REF!,", ",Общая!#REF!)</f>
        <v>#REF!</v>
      </c>
      <c r="D121" s="29" t="e">
        <f>CONCATENATE(Общая!#REF!)</f>
        <v>#REF!</v>
      </c>
      <c r="E121" s="29" t="e">
        <f>CONCATENATE(TEXT(Общая!#REF!,"ДД.ММ.ГГГГ"),",
 ",Общая!#REF!)</f>
        <v>#REF!</v>
      </c>
      <c r="F121" s="30" t="e">
        <f>CONCATENATE(Общая!#REF!, "
 ",Общая!#REF!)</f>
        <v>#REF!</v>
      </c>
      <c r="G121" s="26"/>
      <c r="H121" s="26"/>
    </row>
    <row r="122" spans="2:8" s="31" customFormat="1" x14ac:dyDescent="0.55000000000000004">
      <c r="B122" s="26" t="e">
        <f>CONCATENATE(Общая!#REF!)</f>
        <v>#REF!</v>
      </c>
      <c r="C122" s="28" t="e">
        <f>CONCATENATE(Общая!#REF!," ",Общая!#REF!," ",Общая!#REF!,"
",Общая!#REF!,", ",Общая!#REF!,", ",Общая!#REF!)</f>
        <v>#REF!</v>
      </c>
      <c r="D122" s="29" t="e">
        <f>CONCATENATE(Общая!#REF!)</f>
        <v>#REF!</v>
      </c>
      <c r="E122" s="29" t="e">
        <f>CONCATENATE(TEXT(Общая!#REF!,"ДД.ММ.ГГГГ"),",
 ",Общая!#REF!)</f>
        <v>#REF!</v>
      </c>
      <c r="F122" s="30" t="e">
        <f>CONCATENATE(Общая!#REF!, "
 ",Общая!#REF!)</f>
        <v>#REF!</v>
      </c>
      <c r="G122" s="26"/>
      <c r="H122" s="26"/>
    </row>
    <row r="123" spans="2:8" s="31" customFormat="1" x14ac:dyDescent="0.55000000000000004">
      <c r="B123" s="26" t="e">
        <f>CONCATENATE(Общая!#REF!)</f>
        <v>#REF!</v>
      </c>
      <c r="C123" s="28" t="e">
        <f>CONCATENATE(Общая!#REF!," ",Общая!#REF!," ",Общая!#REF!,"
",Общая!#REF!,", ",Общая!#REF!,", ",Общая!#REF!)</f>
        <v>#REF!</v>
      </c>
      <c r="D123" s="29" t="e">
        <f>CONCATENATE(Общая!#REF!)</f>
        <v>#REF!</v>
      </c>
      <c r="E123" s="29" t="e">
        <f>CONCATENATE(TEXT(Общая!#REF!,"ДД.ММ.ГГГГ"),",
 ",Общая!#REF!)</f>
        <v>#REF!</v>
      </c>
      <c r="F123" s="30" t="e">
        <f>CONCATENATE(Общая!#REF!, "
 ",Общая!#REF!)</f>
        <v>#REF!</v>
      </c>
      <c r="G123" s="26"/>
      <c r="H123" s="26"/>
    </row>
    <row r="124" spans="2:8" s="31" customFormat="1" x14ac:dyDescent="0.55000000000000004">
      <c r="B124" s="26" t="e">
        <f>CONCATENATE(Общая!#REF!)</f>
        <v>#REF!</v>
      </c>
      <c r="C124" s="28" t="e">
        <f>CONCATENATE(Общая!#REF!," ",Общая!#REF!," ",Общая!#REF!,"
",Общая!#REF!,", ",Общая!#REF!,", ",Общая!#REF!)</f>
        <v>#REF!</v>
      </c>
      <c r="D124" s="29" t="e">
        <f>CONCATENATE(Общая!#REF!)</f>
        <v>#REF!</v>
      </c>
      <c r="E124" s="29" t="e">
        <f>CONCATENATE(TEXT(Общая!#REF!,"ДД.ММ.ГГГГ"),",
 ",Общая!#REF!)</f>
        <v>#REF!</v>
      </c>
      <c r="F124" s="30" t="e">
        <f>CONCATENATE(Общая!#REF!, "
 ",Общая!#REF!)</f>
        <v>#REF!</v>
      </c>
      <c r="G124" s="26"/>
      <c r="H124" s="26"/>
    </row>
    <row r="125" spans="2:8" s="31" customFormat="1" x14ac:dyDescent="0.55000000000000004">
      <c r="B125" s="26" t="e">
        <f>CONCATENATE(Общая!#REF!)</f>
        <v>#REF!</v>
      </c>
      <c r="C125" s="28" t="e">
        <f>CONCATENATE(Общая!#REF!," ",Общая!#REF!," ",Общая!#REF!,"
",Общая!#REF!,", ",Общая!#REF!,", ",Общая!#REF!)</f>
        <v>#REF!</v>
      </c>
      <c r="D125" s="29" t="e">
        <f>CONCATENATE(Общая!#REF!)</f>
        <v>#REF!</v>
      </c>
      <c r="E125" s="29" t="e">
        <f>CONCATENATE(TEXT(Общая!#REF!,"ДД.ММ.ГГГГ"),",
 ",Общая!#REF!)</f>
        <v>#REF!</v>
      </c>
      <c r="F125" s="30" t="e">
        <f>CONCATENATE(Общая!#REF!, "
 ",Общая!#REF!)</f>
        <v>#REF!</v>
      </c>
      <c r="G125" s="26"/>
      <c r="H125" s="26"/>
    </row>
    <row r="126" spans="2:8" s="31" customFormat="1" x14ac:dyDescent="0.55000000000000004">
      <c r="B126" s="26" t="e">
        <f>CONCATENATE(Общая!#REF!)</f>
        <v>#REF!</v>
      </c>
      <c r="C126" s="28" t="e">
        <f>CONCATENATE(Общая!#REF!," ",Общая!#REF!," ",Общая!#REF!,"
",Общая!#REF!,", ",Общая!#REF!,", ",Общая!#REF!)</f>
        <v>#REF!</v>
      </c>
      <c r="D126" s="29" t="e">
        <f>CONCATENATE(Общая!#REF!)</f>
        <v>#REF!</v>
      </c>
      <c r="E126" s="29" t="e">
        <f>CONCATENATE(TEXT(Общая!#REF!,"ДД.ММ.ГГГГ"),",
 ",Общая!#REF!)</f>
        <v>#REF!</v>
      </c>
      <c r="F126" s="30" t="e">
        <f>CONCATENATE(Общая!#REF!, "
 ",Общая!#REF!)</f>
        <v>#REF!</v>
      </c>
      <c r="G126" s="26"/>
      <c r="H126" s="26"/>
    </row>
    <row r="127" spans="2:8" s="31" customFormat="1" x14ac:dyDescent="0.55000000000000004">
      <c r="B127" s="26" t="e">
        <f>CONCATENATE(Общая!#REF!)</f>
        <v>#REF!</v>
      </c>
      <c r="C127" s="28" t="e">
        <f>CONCATENATE(Общая!#REF!," ",Общая!#REF!," ",Общая!#REF!,"
",Общая!#REF!,", ",Общая!#REF!,", ",Общая!#REF!)</f>
        <v>#REF!</v>
      </c>
      <c r="D127" s="29" t="e">
        <f>CONCATENATE(Общая!#REF!)</f>
        <v>#REF!</v>
      </c>
      <c r="E127" s="29" t="e">
        <f>CONCATENATE(TEXT(Общая!#REF!,"ДД.ММ.ГГГГ"),",
 ",Общая!#REF!)</f>
        <v>#REF!</v>
      </c>
      <c r="F127" s="30" t="e">
        <f>CONCATENATE(Общая!#REF!, "
 ",Общая!#REF!)</f>
        <v>#REF!</v>
      </c>
      <c r="G127" s="26"/>
      <c r="H127" s="26"/>
    </row>
    <row r="128" spans="2:8" s="31" customFormat="1" x14ac:dyDescent="0.55000000000000004">
      <c r="B128" s="26" t="e">
        <f>CONCATENATE(Общая!#REF!)</f>
        <v>#REF!</v>
      </c>
      <c r="C128" s="28" t="e">
        <f>CONCATENATE(Общая!#REF!," ",Общая!#REF!," ",Общая!#REF!,"
",Общая!#REF!,", ",Общая!#REF!,", ",Общая!#REF!)</f>
        <v>#REF!</v>
      </c>
      <c r="D128" s="29" t="e">
        <f>CONCATENATE(Общая!#REF!)</f>
        <v>#REF!</v>
      </c>
      <c r="E128" s="29" t="e">
        <f>CONCATENATE(TEXT(Общая!#REF!,"ДД.ММ.ГГГГ"),",
 ",Общая!#REF!)</f>
        <v>#REF!</v>
      </c>
      <c r="F128" s="30" t="e">
        <f>CONCATENATE(Общая!#REF!, "
 ",Общая!#REF!)</f>
        <v>#REF!</v>
      </c>
      <c r="G128" s="26"/>
      <c r="H128" s="26"/>
    </row>
    <row r="129" spans="2:8" s="31" customFormat="1" x14ac:dyDescent="0.55000000000000004">
      <c r="B129" s="26" t="e">
        <f>CONCATENATE(Общая!#REF!)</f>
        <v>#REF!</v>
      </c>
      <c r="C129" s="28" t="e">
        <f>CONCATENATE(Общая!#REF!," ",Общая!#REF!," ",Общая!#REF!,"
",Общая!#REF!,", ",Общая!#REF!,", ",Общая!#REF!)</f>
        <v>#REF!</v>
      </c>
      <c r="D129" s="29" t="e">
        <f>CONCATENATE(Общая!#REF!)</f>
        <v>#REF!</v>
      </c>
      <c r="E129" s="29" t="e">
        <f>CONCATENATE(TEXT(Общая!#REF!,"ДД.ММ.ГГГГ"),",
 ",Общая!#REF!)</f>
        <v>#REF!</v>
      </c>
      <c r="F129" s="30" t="e">
        <f>CONCATENATE(Общая!#REF!, "
 ",Общая!#REF!)</f>
        <v>#REF!</v>
      </c>
      <c r="G129" s="26"/>
      <c r="H129" s="26"/>
    </row>
    <row r="130" spans="2:8" s="31" customFormat="1" x14ac:dyDescent="0.55000000000000004">
      <c r="B130" s="26" t="e">
        <f>CONCATENATE(Общая!#REF!)</f>
        <v>#REF!</v>
      </c>
      <c r="C130" s="28" t="e">
        <f>CONCATENATE(Общая!#REF!," ",Общая!#REF!," ",Общая!#REF!,"
",Общая!#REF!,", ",Общая!#REF!,", ",Общая!#REF!)</f>
        <v>#REF!</v>
      </c>
      <c r="D130" s="29" t="e">
        <f>CONCATENATE(Общая!#REF!)</f>
        <v>#REF!</v>
      </c>
      <c r="E130" s="29" t="e">
        <f>CONCATENATE(TEXT(Общая!#REF!,"ДД.ММ.ГГГГ"),",
 ",Общая!#REF!)</f>
        <v>#REF!</v>
      </c>
      <c r="F130" s="30" t="e">
        <f>CONCATENATE(Общая!#REF!, "
 ",Общая!#REF!)</f>
        <v>#REF!</v>
      </c>
      <c r="G130" s="26"/>
      <c r="H130" s="26"/>
    </row>
    <row r="131" spans="2:8" s="31" customFormat="1" x14ac:dyDescent="0.55000000000000004">
      <c r="B131" s="26" t="e">
        <f>CONCATENATE(Общая!#REF!)</f>
        <v>#REF!</v>
      </c>
      <c r="C131" s="28" t="e">
        <f>CONCATENATE(Общая!#REF!," ",Общая!#REF!," ",Общая!#REF!,"
",Общая!#REF!,", ",Общая!#REF!,", ",Общая!#REF!)</f>
        <v>#REF!</v>
      </c>
      <c r="D131" s="29" t="e">
        <f>CONCATENATE(Общая!#REF!)</f>
        <v>#REF!</v>
      </c>
      <c r="E131" s="29" t="e">
        <f>CONCATENATE(TEXT(Общая!#REF!,"ДД.ММ.ГГГГ"),",
 ",Общая!#REF!)</f>
        <v>#REF!</v>
      </c>
      <c r="F131" s="30" t="e">
        <f>CONCATENATE(Общая!#REF!, "
 ",Общая!#REF!)</f>
        <v>#REF!</v>
      </c>
      <c r="G131" s="26"/>
      <c r="H131" s="26"/>
    </row>
    <row r="132" spans="2:8" s="31" customFormat="1" x14ac:dyDescent="0.55000000000000004">
      <c r="B132" s="26" t="e">
        <f>CONCATENATE(Общая!#REF!)</f>
        <v>#REF!</v>
      </c>
      <c r="C132" s="28" t="e">
        <f>CONCATENATE(Общая!#REF!," ",Общая!#REF!," ",Общая!#REF!,"
",Общая!#REF!,", ",Общая!#REF!,", ",Общая!#REF!)</f>
        <v>#REF!</v>
      </c>
      <c r="D132" s="29" t="e">
        <f>CONCATENATE(Общая!#REF!)</f>
        <v>#REF!</v>
      </c>
      <c r="E132" s="29" t="e">
        <f>CONCATENATE(TEXT(Общая!#REF!,"ДД.ММ.ГГГГ"),",
 ",Общая!#REF!)</f>
        <v>#REF!</v>
      </c>
      <c r="F132" s="30" t="e">
        <f>CONCATENATE(Общая!#REF!, "
 ",Общая!#REF!)</f>
        <v>#REF!</v>
      </c>
      <c r="G132" s="26"/>
      <c r="H132" s="26"/>
    </row>
    <row r="133" spans="2:8" x14ac:dyDescent="0.55000000000000004">
      <c r="B133" s="31"/>
      <c r="C133" s="32"/>
      <c r="D133" s="31"/>
      <c r="E133" s="32"/>
      <c r="F133" s="33"/>
      <c r="G133" s="32"/>
      <c r="H133" s="32"/>
    </row>
    <row r="134" spans="2:8" x14ac:dyDescent="0.55000000000000004">
      <c r="B134" s="31"/>
      <c r="C134" s="32"/>
      <c r="D134" s="31"/>
      <c r="E134" s="32"/>
      <c r="F134" s="33"/>
      <c r="G134" s="32"/>
      <c r="H134" s="32"/>
    </row>
    <row r="135" spans="2:8" x14ac:dyDescent="0.55000000000000004">
      <c r="C135" s="34" t="s">
        <v>63</v>
      </c>
      <c r="E135" s="35" t="s">
        <v>64</v>
      </c>
      <c r="F135" s="36"/>
      <c r="G135" s="39" t="s">
        <v>71</v>
      </c>
    </row>
    <row r="136" spans="2:8" x14ac:dyDescent="0.55000000000000004">
      <c r="G136" s="40"/>
    </row>
    <row r="137" spans="2:8" x14ac:dyDescent="0.55000000000000004">
      <c r="C137" s="34" t="s">
        <v>40</v>
      </c>
      <c r="E137" s="35" t="s">
        <v>65</v>
      </c>
      <c r="F137" s="36"/>
      <c r="G137" s="39" t="s">
        <v>72</v>
      </c>
    </row>
    <row r="138" spans="2:8" x14ac:dyDescent="0.55000000000000004">
      <c r="G138" s="40"/>
    </row>
    <row r="139" spans="2:8" x14ac:dyDescent="0.55000000000000004">
      <c r="E139" s="35" t="s">
        <v>65</v>
      </c>
      <c r="F139" s="36"/>
      <c r="G139" s="39" t="s">
        <v>73</v>
      </c>
    </row>
  </sheetData>
  <autoFilter ref="B2:H132"/>
  <printOptions horizontalCentered="1"/>
  <pageMargins left="0.23622047244094491" right="0.23622047244094491" top="0.51181102362204722" bottom="0.19685039370078741" header="0.31496062992125984" footer="0.31496062992125984"/>
  <pageSetup paperSize="9" scale="25" fitToHeight="25" orientation="landscape" r:id="rId1"/>
  <rowBreaks count="8" manualBreakCount="8">
    <brk id="17" max="7" man="1"/>
    <brk id="31" max="7" man="1"/>
    <brk id="45" max="7" man="1"/>
    <brk id="59" max="7" man="1"/>
    <brk id="74" max="7" man="1"/>
    <brk id="89" max="7" man="1"/>
    <brk id="105" max="7" man="1"/>
    <brk id="1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Общая</vt:lpstr>
      <vt:lpstr>на утверждение</vt:lpstr>
      <vt:lpstr>пропуск</vt:lpstr>
      <vt:lpstr>журнал.ртн (2)</vt:lpstr>
      <vt:lpstr>'журнал.ртн (2)'!Заголовки_для_печати</vt:lpstr>
      <vt:lpstr>'журнал.ртн (2)'!Область_печати</vt:lpstr>
      <vt:lpstr>'на утверждение'!Область_печати</vt:lpstr>
      <vt:lpstr>Общая!Область_печати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Морозов Павел Вячеславович</cp:lastModifiedBy>
  <cp:lastPrinted>2023-11-20T05:31:32Z</cp:lastPrinted>
  <dcterms:created xsi:type="dcterms:W3CDTF">2015-06-05T18:19:34Z</dcterms:created>
  <dcterms:modified xsi:type="dcterms:W3CDTF">2023-11-21T14:38:40Z</dcterms:modified>
</cp:coreProperties>
</file>